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90" windowWidth="20730" windowHeight="11760"/>
  </bookViews>
  <sheets>
    <sheet name="1.et" sheetId="1" r:id="rId1"/>
    <sheet name="2.et" sheetId="2" r:id="rId2"/>
    <sheet name="3.et" sheetId="3" r:id="rId3"/>
    <sheet name="4.et" sheetId="4" r:id="rId4"/>
    <sheet name="5.et" sheetId="5" r:id="rId5"/>
    <sheet name="ETAPY" sheetId="6" r:id="rId6"/>
  </sheets>
  <calcPr calcId="145621"/>
</workbook>
</file>

<file path=xl/calcChain.xml><?xml version="1.0" encoding="utf-8"?>
<calcChain xmlns="http://schemas.openxmlformats.org/spreadsheetml/2006/main">
  <c r="F16" i="4" l="1"/>
  <c r="F11" i="5" l="1"/>
  <c r="F9" i="4"/>
  <c r="F5" i="2"/>
  <c r="F12" i="2" s="1"/>
  <c r="F5" i="3"/>
  <c r="F7" i="3" s="1"/>
  <c r="F13" i="1"/>
  <c r="F5" i="1"/>
  <c r="F16" i="1" l="1"/>
  <c r="F21" i="4"/>
</calcChain>
</file>

<file path=xl/sharedStrings.xml><?xml version="1.0" encoding="utf-8"?>
<sst xmlns="http://schemas.openxmlformats.org/spreadsheetml/2006/main" count="323" uniqueCount="163">
  <si>
    <t>Podlaží</t>
  </si>
  <si>
    <t xml:space="preserve">Prostor č. </t>
  </si>
  <si>
    <t>Veřejně přístupné prostory</t>
  </si>
  <si>
    <t>1.NP</t>
  </si>
  <si>
    <t>x</t>
  </si>
  <si>
    <t>DELIKOMAT s.r.o.</t>
  </si>
  <si>
    <t>K3 Bohumín, p.o.</t>
  </si>
  <si>
    <t>Společné prostory</t>
  </si>
  <si>
    <t> x</t>
  </si>
  <si>
    <t>2.NP</t>
  </si>
  <si>
    <t>1P12, 1915, 1P17, 1P26</t>
  </si>
  <si>
    <t>Prostory pro zajištění provozuschopnosti dráhy</t>
  </si>
  <si>
    <t>0P29-0P33</t>
  </si>
  <si>
    <t>ČD Telematika, a.s.</t>
  </si>
  <si>
    <t>1P35-1P47, 1P49-1P54, 1P56, 1P62-1P74</t>
  </si>
  <si>
    <t>Prostory pro dopravce</t>
  </si>
  <si>
    <t>ČD, a.s.</t>
  </si>
  <si>
    <t>Komerční prostory</t>
  </si>
  <si>
    <t>část místnosti 0P54</t>
  </si>
  <si>
    <t>Česká spořitelna, a.s.</t>
  </si>
  <si>
    <t>SEŽEV facility s.r.o.</t>
  </si>
  <si>
    <t>0P138</t>
  </si>
  <si>
    <t>CHANCE a.s.</t>
  </si>
  <si>
    <t>1.NP, 2.NP</t>
  </si>
  <si>
    <t>0P156-0P159, 0P162-0P183, 1P75-1P81, M03-M06</t>
  </si>
  <si>
    <t>Česká pošta, a.s.</t>
  </si>
  <si>
    <t>0P78</t>
  </si>
  <si>
    <t>Vlasta Kubišová</t>
  </si>
  <si>
    <t>0P79, 0P79A</t>
  </si>
  <si>
    <t>Lucie Balcarová</t>
  </si>
  <si>
    <t>DATEX MORAVA s.r.o.</t>
  </si>
  <si>
    <t>0P96-0P102, 0P143</t>
  </si>
  <si>
    <t>MaAnBa Plus s.r.o. (prostory veřejného WC)</t>
  </si>
  <si>
    <t>Romodrom o.p.s.</t>
  </si>
  <si>
    <t>0P103-0P114, 0P144-0P150, 0P152, 0P153, 0P155</t>
  </si>
  <si>
    <t>Nevyužité prostory</t>
  </si>
  <si>
    <t>Mezipodlaží</t>
  </si>
  <si>
    <t>1M01, 1M02</t>
  </si>
  <si>
    <t>Přehled uživatelů a podmínky k realizaci</t>
  </si>
  <si>
    <t>nájemce či uživatel</t>
  </si>
  <si>
    <t>náhradní prostory (stěhování ANO -NE)</t>
  </si>
  <si>
    <t>zabezpečení prostor během stavby</t>
  </si>
  <si>
    <t>ETAPA DLE úseků ÚT</t>
  </si>
  <si>
    <t>projednáno dne</t>
  </si>
  <si>
    <t>vyjádření (písemný souhlas k navrženému řešení)</t>
  </si>
  <si>
    <t>nezbytně nutná doba vymístění</t>
  </si>
  <si>
    <t xml:space="preserve">počet výplní </t>
  </si>
  <si>
    <t>NE</t>
  </si>
  <si>
    <t>TUDC</t>
  </si>
  <si>
    <t xml:space="preserve"> 1P48, 1P55a-1P55c, 1P57-1P61</t>
  </si>
  <si>
    <t>výplně celkem</t>
  </si>
  <si>
    <t xml:space="preserve"> 0P80</t>
  </si>
  <si>
    <t>ANO</t>
  </si>
  <si>
    <t xml:space="preserve"> 0P90</t>
  </si>
  <si>
    <t>0P89</t>
  </si>
  <si>
    <t>0P67</t>
  </si>
  <si>
    <t xml:space="preserve"> 0P46</t>
  </si>
  <si>
    <t>Prostory pro zajištění provozuschopnosti</t>
  </si>
  <si>
    <t xml:space="preserve"> 0P93</t>
  </si>
  <si>
    <t>0P91, 0P92</t>
  </si>
  <si>
    <t>náhradní mobilní WC před budovou</t>
  </si>
  <si>
    <t xml:space="preserve"> 0P115-0P119, 0P121-0P129,  0P130-0P133, 0P135-0P137, 0P139, 0P140, 0P142, 0P154, 0P160, 0P161,  </t>
  </si>
  <si>
    <t>x (bude RJ)</t>
  </si>
  <si>
    <t xml:space="preserve"> 0P134, 0P151</t>
  </si>
  <si>
    <t>UVOLNĚNÝ PROSTOR bez nutnosti vystěhování, běžné zabezpečení nedotčených prvků (folie, odstavení případného nábytku atd.)</t>
  </si>
  <si>
    <t>DATEX MORAVA s.r.o. (Bufet)</t>
  </si>
  <si>
    <t>2 až 3</t>
  </si>
  <si>
    <t>Ivo Koždoň (Restaurace)</t>
  </si>
  <si>
    <t>UVOLNĚNÝ PROSTOR bez nutnosti vystěhování</t>
  </si>
  <si>
    <t>x (bude TUDC)</t>
  </si>
  <si>
    <t>ETAPA / úsek ÚT</t>
  </si>
  <si>
    <t xml:space="preserve"> 0P77, 0P81-0P86</t>
  </si>
  <si>
    <t xml:space="preserve">ZA PROVOZU PRODEJNY, odstavení nábytku, zafóliování a OSB bednění </t>
  </si>
  <si>
    <t>zachovat provoz chodby</t>
  </si>
  <si>
    <t xml:space="preserve"> 0P74, 0P76</t>
  </si>
  <si>
    <t xml:space="preserve"> 0P75</t>
  </si>
  <si>
    <t xml:space="preserve"> dočasné uzavření provozovny, odstavení nábytku, zafóliování</t>
  </si>
  <si>
    <t>15 až 20</t>
  </si>
  <si>
    <t xml:space="preserve"> - vestibul -</t>
  </si>
  <si>
    <t xml:space="preserve"> 0P88 + boční křídla nad 0P67+141</t>
  </si>
  <si>
    <t>SŽDC - SEE</t>
  </si>
  <si>
    <t>informovat správce, odstavení nábytku, zafóliování a zakrytí technologie</t>
  </si>
  <si>
    <t>zabezpečit bezpečný pohyb cestujících, vymezení páskami, hrazením a zafóliování prvků pod lešením při výměně oken</t>
  </si>
  <si>
    <t>informovat provozovatele, bez nutnosti dalších opatření</t>
  </si>
  <si>
    <t xml:space="preserve"> Veřejně přístupné prostory</t>
  </si>
  <si>
    <t>BEZ OMEZENÍ, při výměně ÚT zachovat provoz vestibulu</t>
  </si>
  <si>
    <t>BEZ OMEZENÍ, při výměně ÚT zachovat provoz a přístup k bankomatu</t>
  </si>
  <si>
    <t>0P71-0P73, 1P14, 1P16</t>
  </si>
  <si>
    <t>0P17+18, 0P41</t>
  </si>
  <si>
    <t>dočasné uzavření provozovny, odstavení nábytku, zafóliování</t>
  </si>
  <si>
    <t>za provozu zažízení ČD-Telematiky (pouze technologie), odstavení nábytku, zafóliování, OSB bednění</t>
  </si>
  <si>
    <t>0P07, 0P08, 0P20,  0P25, 0P59, 0P60</t>
  </si>
  <si>
    <t xml:space="preserve">0P01-0P05, 0P13, 0P34, 0P35, 0P40, 0P42-0P45, 0P58, 0P61, 0P65, 0P66, 0P68-0P70, 0P76, </t>
  </si>
  <si>
    <t>0P06, 0P10, 0P14-0P16, 0P19, 0P21A-0P23, 0P28, 0P36, 0P39, 0P55-0P57, 0P62-0P64,</t>
  </si>
  <si>
    <t>1P19, 1P21-1P24,</t>
  </si>
  <si>
    <t>ČD, a.s. a Odbory</t>
  </si>
  <si>
    <t>Prostor 0P01-05 využívaný RJ do 30.6.2020 - práce zahájit až po vystěhování. Prostor 0P34+35 - přístup přes ČD-Telemtiku. Ostatní prostory jsou UVOLNĚNÉ - bez nutnosti vystěhování.</t>
  </si>
  <si>
    <t>0P21 bude využívat ochranka - jen informovat. 0P23 využívá AŽD do 30.6.2020 - práce zahájit až po vystěhování. Ostatní prostory jsou UVOLNĚNÉ - bez nutnosti vystěhování</t>
  </si>
  <si>
    <t xml:space="preserve">Společné chodby, předsíně, schodiště, kuchyňky a soc. zařízení - provádět po částech a zachovat vždy částečný přístup do navazujících prostor a soc. zařízení provádět po částech. Bez nutnosti vystěhování, běžné zabezpečení nedotčených prvků (folie, odstavení případného nábytku atd.) </t>
  </si>
  <si>
    <r>
      <rPr>
        <b/>
        <sz val="9"/>
        <color theme="1"/>
        <rFont val="Calibri Light"/>
        <family val="2"/>
        <charset val="238"/>
      </rPr>
      <t>PROVÁDĚNÍ PŘI ZACHOVÁNÍ PROVOZU V DOPRAVNÍ KANCELÁŘI</t>
    </r>
    <r>
      <rPr>
        <sz val="9"/>
        <color theme="1"/>
        <rFont val="Calibri Light"/>
        <family val="2"/>
        <charset val="238"/>
      </rPr>
      <t xml:space="preserve"> </t>
    </r>
    <r>
      <rPr>
        <b/>
        <sz val="9"/>
        <color theme="1"/>
        <rFont val="Calibri Light"/>
        <family val="2"/>
        <charset val="238"/>
      </rPr>
      <t>!!</t>
    </r>
    <r>
      <rPr>
        <sz val="9"/>
        <color theme="1"/>
        <rFont val="Calibri Light"/>
        <family val="2"/>
        <charset val="238"/>
      </rPr>
      <t xml:space="preserve"> (ÚT a část SO 06 již částečně provedeno v 0P08 a 9), odstavení nábytku, zafóliování, OSB bednění, výměna výplní z venku</t>
    </r>
  </si>
  <si>
    <t>0P09, 0P11, 0P12, 0P38, 0P47, 0P48, 0P49, 1P04-1P06,</t>
  </si>
  <si>
    <t>0P06, 0P08, 0P21, 0P22, 0P24, 0P37, 0P50, 0P51, 0P53, 0P54</t>
  </si>
  <si>
    <r>
      <rPr>
        <b/>
        <sz val="9"/>
        <color theme="1"/>
        <rFont val="Calibri Light"/>
        <family val="2"/>
        <charset val="238"/>
      </rPr>
      <t>PROVÁDĚNÍ PŘI ZACHOVÁNÍ PROVOZU !!</t>
    </r>
    <r>
      <rPr>
        <sz val="9"/>
        <color theme="1"/>
        <rFont val="Calibri Light"/>
        <family val="2"/>
        <charset val="238"/>
      </rPr>
      <t xml:space="preserve"> (v m.č. 0P09,11,12,38), odstavení nábytku, zafóliování, OSB bednění, výměna výplní z venku. Odbory dočasně přeruší provoz a uvolní prostory na dobu prací (v m.č. 0P47,1P04-6).</t>
    </r>
  </si>
  <si>
    <r>
      <t xml:space="preserve">Prostor - využití </t>
    </r>
    <r>
      <rPr>
        <sz val="10"/>
        <color theme="1"/>
        <rFont val="Calibri Light"/>
        <family val="2"/>
        <charset val="238"/>
      </rPr>
      <t>(barevné členění dle funkčních celků)</t>
    </r>
  </si>
  <si>
    <r>
      <t xml:space="preserve">E. I.II /     </t>
    </r>
    <r>
      <rPr>
        <b/>
        <sz val="9"/>
        <color theme="1"/>
        <rFont val="Calibri Light"/>
        <family val="2"/>
        <charset val="238"/>
      </rPr>
      <t>ÚT již provedeno</t>
    </r>
  </si>
  <si>
    <r>
      <rPr>
        <b/>
        <sz val="9"/>
        <color theme="1"/>
        <rFont val="Calibri Light"/>
        <family val="2"/>
        <charset val="238"/>
      </rPr>
      <t>ETAPA I.I REGIO JET</t>
    </r>
    <r>
      <rPr>
        <sz val="9"/>
        <color theme="1"/>
        <rFont val="Calibri Light"/>
        <family val="2"/>
        <charset val="238"/>
      </rPr>
      <t xml:space="preserve"> / úsek vytápění 3</t>
    </r>
  </si>
  <si>
    <t>odstavení nábytku, zafóliování, dočasné přemístění zaměstnanců v rámci daného provozu po jednotlivých částech, NEJPRVE ZPROVOZNIT část 1P57-61 a soc.zař. v 1P55. v 1P70 - Servrovna ČD-Telematiky - zachovat v provozu a ochránit bedněním. Soustruh a nabíječka rovněž zabednit.</t>
  </si>
  <si>
    <t xml:space="preserve"> UVOLNĚNÝ PROSTOR bez nutnosti vystěhování, ZPROVOZNIT SOC. ZAŘÍZENÍ V 1P55 před zahájením prací na vedlejším soc. zařízení v 1P52, 45 a 41. ZREALIZOVAT CELU TUTO ČÁST JAKO PRVNÍ VČETNĚ NN A SLP - pro následné vystěhování dalších prostor.</t>
  </si>
  <si>
    <r>
      <rPr>
        <b/>
        <sz val="9"/>
        <color theme="1"/>
        <rFont val="Calibri Light"/>
        <family val="2"/>
        <charset val="238"/>
      </rPr>
      <t>PROVÁDĚNÍ PŘI ČÁSTEČNÉM ZACHOVÁNÍ PROVOZU A PŘÍSTUPU !!</t>
    </r>
    <r>
      <rPr>
        <sz val="9"/>
        <color theme="1"/>
        <rFont val="Calibri Light"/>
        <family val="2"/>
        <charset val="238"/>
      </rPr>
      <t>, odstavení nábytku, zafóliování, OSB bednění, výměna výplní z venku. Provádět po částech a zachovat vždy částečný přístup do navazujících prostor a soc. zařízení provádět po částech.</t>
    </r>
  </si>
  <si>
    <t>Prostor kompleteně vyklidit pro novou vestavbu A UZAVŘÍT DOČASNĚ PROVOZ VČETNĚ NAVAZUJÍCÍCH MÍSTNOSTÍ 0P77+80+81</t>
  </si>
  <si>
    <r>
      <rPr>
        <b/>
        <sz val="11"/>
        <color theme="1"/>
        <rFont val="Calibri Light"/>
        <family val="2"/>
        <charset val="238"/>
      </rPr>
      <t>Etapa II. POKLADNY</t>
    </r>
    <r>
      <rPr>
        <sz val="11"/>
        <color theme="1"/>
        <rFont val="Calibri Light"/>
        <family val="2"/>
        <charset val="238"/>
      </rPr>
      <t xml:space="preserve"> / úsek vytápění 2</t>
    </r>
  </si>
  <si>
    <r>
      <rPr>
        <b/>
        <sz val="10"/>
        <color theme="1"/>
        <rFont val="Calibri Light"/>
        <family val="2"/>
        <charset val="238"/>
      </rPr>
      <t>Etapa I.II ČÁST "E+D"</t>
    </r>
    <r>
      <rPr>
        <sz val="10"/>
        <color theme="1"/>
        <rFont val="Calibri Light"/>
        <family val="2"/>
        <charset val="238"/>
      </rPr>
      <t xml:space="preserve"> / úsek vytápění 3</t>
    </r>
  </si>
  <si>
    <r>
      <rPr>
        <b/>
        <sz val="10"/>
        <color theme="1"/>
        <rFont val="Calibri Light"/>
        <family val="2"/>
        <charset val="238"/>
      </rPr>
      <t xml:space="preserve">Etapa III. Č.POŠTA </t>
    </r>
    <r>
      <rPr>
        <sz val="10"/>
        <color theme="1"/>
        <rFont val="Calibri Light"/>
        <family val="2"/>
        <charset val="238"/>
      </rPr>
      <t>/ úsek vytápění 4</t>
    </r>
  </si>
  <si>
    <r>
      <rPr>
        <b/>
        <sz val="11"/>
        <color theme="1"/>
        <rFont val="Calibri Light"/>
        <family val="2"/>
        <charset val="238"/>
      </rPr>
      <t>Etapa IV. ČÁST "A+B"</t>
    </r>
    <r>
      <rPr>
        <sz val="11"/>
        <color theme="1"/>
        <rFont val="Calibri Light"/>
        <family val="2"/>
        <charset val="238"/>
      </rPr>
      <t xml:space="preserve"> / úsek vytápění 1</t>
    </r>
  </si>
  <si>
    <r>
      <rPr>
        <b/>
        <sz val="11"/>
        <color theme="1"/>
        <rFont val="Calibri Light"/>
        <family val="2"/>
        <charset val="238"/>
      </rPr>
      <t>Etapa V. VESTIBUL</t>
    </r>
    <r>
      <rPr>
        <sz val="11"/>
        <color theme="1"/>
        <rFont val="Calibri Light"/>
        <family val="2"/>
        <charset val="238"/>
      </rPr>
      <t xml:space="preserve"> /    bez  ÚT</t>
    </r>
  </si>
  <si>
    <r>
      <rPr>
        <b/>
        <sz val="9"/>
        <color theme="1"/>
        <rFont val="Calibri Light"/>
        <family val="2"/>
        <charset val="238"/>
      </rPr>
      <t>ZA PROVOZU VŽDY ČÁSTI POKLADEN</t>
    </r>
    <r>
      <rPr>
        <sz val="9"/>
        <color theme="1"/>
        <rFont val="Calibri Light"/>
        <family val="2"/>
        <charset val="238"/>
      </rPr>
      <t xml:space="preserve"> (</t>
    </r>
    <r>
      <rPr>
        <b/>
        <sz val="9"/>
        <color theme="1"/>
        <rFont val="Calibri Light"/>
        <family val="2"/>
        <charset val="238"/>
      </rPr>
      <t>1.ČÁST</t>
    </r>
    <r>
      <rPr>
        <sz val="9"/>
        <color theme="1"/>
        <rFont val="Calibri Light"/>
        <family val="2"/>
        <charset val="238"/>
      </rPr>
      <t xml:space="preserve">-0P83+84 / </t>
    </r>
    <r>
      <rPr>
        <b/>
        <sz val="9"/>
        <color theme="1"/>
        <rFont val="Calibri Light"/>
        <family val="2"/>
        <charset val="238"/>
      </rPr>
      <t>2.ČÁST-</t>
    </r>
    <r>
      <rPr>
        <sz val="9"/>
        <color theme="1"/>
        <rFont val="Calibri Light"/>
        <family val="2"/>
        <charset val="238"/>
      </rPr>
      <t xml:space="preserve">0P82+85+86), odstavení nábytku, přemístění zařízení, zafóliování a OSB bednění pro oddělení části s provozem pokladen.  </t>
    </r>
    <r>
      <rPr>
        <b/>
        <sz val="9"/>
        <color theme="1"/>
        <rFont val="Calibri Light"/>
        <family val="2"/>
        <charset val="238"/>
      </rPr>
      <t>Osadit 2 buňky jako provizorní pokladny (v prostoru zařízení staveniště) - zabezpečení !</t>
    </r>
  </si>
  <si>
    <r>
      <t xml:space="preserve">dočasné uzavření části provozovny pro veřejnost, odstavení nábytku, zafóliováníu a zakrytí, dozor pošty při provádění prací. </t>
    </r>
    <r>
      <rPr>
        <b/>
        <sz val="9"/>
        <color theme="1"/>
        <rFont val="Calibri Light"/>
        <family val="2"/>
        <charset val="238"/>
      </rPr>
      <t xml:space="preserve"> NUTNOST ZAJISTIT NEPŘERUŠENÍ POVOZU "DODEJNY" V 0P162,163 A "POKLADNY" V 0P180+181 - práce budou probíhat pouze mimo pracovní dobu a za koordinace s bezpečnostními požadavky Č.Pošty</t>
    </r>
  </si>
  <si>
    <t>1P27+1P34</t>
  </si>
  <si>
    <t>JLV</t>
  </si>
  <si>
    <r>
      <rPr>
        <b/>
        <sz val="9"/>
        <color theme="1"/>
        <rFont val="Calibri Light"/>
        <family val="2"/>
        <charset val="238"/>
      </rPr>
      <t>PROVÁDĚNÍ PŘI ČÁSTEČNÉM ZACHOVÁNÍ PROVOZU A PŘÍSTUPU !!</t>
    </r>
    <r>
      <rPr>
        <sz val="9"/>
        <color theme="1"/>
        <rFont val="Calibri Light"/>
        <family val="2"/>
        <charset val="238"/>
      </rPr>
      <t>, odstavení nábytku, zafóliování. Provádět po částech s možnosti přesunu pracovníků v rámci daného provozu.</t>
    </r>
  </si>
  <si>
    <t>č. etapy</t>
  </si>
  <si>
    <t>Název etapy</t>
  </si>
  <si>
    <t>úsek vytápění</t>
  </si>
  <si>
    <t>zdravotechnika</t>
  </si>
  <si>
    <t>realizace (ÚT + ZTI)</t>
  </si>
  <si>
    <t>I.I. Etapa</t>
  </si>
  <si>
    <t>I.I - REGIO JET</t>
  </si>
  <si>
    <t xml:space="preserve">PRAVÁ ČÁST (ÚSEK 3) </t>
  </si>
  <si>
    <t>10 dní</t>
  </si>
  <si>
    <t>část "D"+"E"- 1.NP</t>
  </si>
  <si>
    <t>I.II. Etapa</t>
  </si>
  <si>
    <t xml:space="preserve">I.II - ČÁST "E+D" </t>
  </si>
  <si>
    <t>část "D"+"E"- 1.+2.NP</t>
  </si>
  <si>
    <t>II. Etapa</t>
  </si>
  <si>
    <t>II. POKLADNY</t>
  </si>
  <si>
    <t xml:space="preserve">LEVÁ ČÁST (ÚSEK 2 -POKLADNY) </t>
  </si>
  <si>
    <t>7 dní</t>
  </si>
  <si>
    <t>část "B" - 1.NP</t>
  </si>
  <si>
    <t>III.I Etapa</t>
  </si>
  <si>
    <t>III.I Č.POŠTA</t>
  </si>
  <si>
    <t xml:space="preserve">POŠTA (ÚSEK 4) </t>
  </si>
  <si>
    <t>část "E" - 1.+2.NP</t>
  </si>
  <si>
    <t>15 dní</t>
  </si>
  <si>
    <t>III.II Etapa</t>
  </si>
  <si>
    <t>III.II Č.POŠTA - nepřerušený provoz</t>
  </si>
  <si>
    <t>5 dní</t>
  </si>
  <si>
    <t>část "E" - 1.NP</t>
  </si>
  <si>
    <t>3 dny</t>
  </si>
  <si>
    <t>IV. Etapa</t>
  </si>
  <si>
    <t>IV. ČÁST "A+B"</t>
  </si>
  <si>
    <t xml:space="preserve">LEVÁ ČÁST (ÚSEK 1) </t>
  </si>
  <si>
    <t>20 dní</t>
  </si>
  <si>
    <t>část "A"+"B" - 1.+2.NP</t>
  </si>
  <si>
    <t>V. Etapa</t>
  </si>
  <si>
    <t>V. VESTIBUL</t>
  </si>
  <si>
    <t xml:space="preserve">BEZ VYTÁPĚNÍ </t>
  </si>
  <si>
    <t>0 dní</t>
  </si>
  <si>
    <t>-</t>
  </si>
  <si>
    <r>
      <t xml:space="preserve">Projekt organizace výstavby dle uživatelů pro </t>
    </r>
    <r>
      <rPr>
        <b/>
        <sz val="16"/>
        <color rgb="FFFF0000"/>
        <rFont val="Calibri Light"/>
        <family val="2"/>
        <charset val="238"/>
      </rPr>
      <t>ETAPU I.I a I.II</t>
    </r>
  </si>
  <si>
    <r>
      <t xml:space="preserve">Projekt organizace výstavby dle uživatelů pro </t>
    </r>
    <r>
      <rPr>
        <b/>
        <sz val="16"/>
        <color rgb="FFFF0000"/>
        <rFont val="Calibri Light"/>
        <family val="2"/>
        <charset val="238"/>
      </rPr>
      <t>ETAPU II.</t>
    </r>
  </si>
  <si>
    <r>
      <t xml:space="preserve">Projekt organizace výstavby dle uživatelů pro </t>
    </r>
    <r>
      <rPr>
        <b/>
        <sz val="16"/>
        <color rgb="FFFF0000"/>
        <rFont val="Calibri Light"/>
        <family val="2"/>
        <charset val="238"/>
      </rPr>
      <t>ETAPU III.</t>
    </r>
  </si>
  <si>
    <r>
      <t xml:space="preserve">Projekt organizace výstavby dle uživatelů pro </t>
    </r>
    <r>
      <rPr>
        <b/>
        <sz val="16"/>
        <color rgb="FFFF0000"/>
        <rFont val="Calibri Light"/>
        <family val="2"/>
        <charset val="238"/>
      </rPr>
      <t>ETAPU IV.</t>
    </r>
  </si>
  <si>
    <r>
      <t xml:space="preserve">Projekt organizace výstavby dle uživatelů pro </t>
    </r>
    <r>
      <rPr>
        <b/>
        <sz val="16"/>
        <color rgb="FFFF0000"/>
        <rFont val="Calibri Light"/>
        <family val="2"/>
        <charset val="238"/>
      </rPr>
      <t>ETAPU V.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</si>
</sst>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charset val="238"/>
      <scheme val="minor"/>
    </font>
    <font>
      <sz val="9"/>
      <color theme="1"/>
      <name val="Calibri Light"/>
      <family val="2"/>
      <charset val="238"/>
    </font>
    <font>
      <b/>
      <sz val="16"/>
      <color theme="1"/>
      <name val="Calibri Light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9"/>
      <color theme="1"/>
      <name val="Calibri Light"/>
      <family val="2"/>
      <charset val="238"/>
    </font>
    <font>
      <b/>
      <sz val="16"/>
      <color rgb="FFFF0000"/>
      <name val="Calibri Light"/>
      <family val="2"/>
      <charset val="238"/>
    </font>
    <font>
      <sz val="9"/>
      <color theme="1"/>
      <name val="Calibri"/>
      <family val="2"/>
      <charset val="238"/>
      <scheme val="minor"/>
    </font>
    <font>
      <b/>
      <sz val="10"/>
      <color theme="1"/>
      <name val="Calibri Light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 Light"/>
      <family val="2"/>
      <charset val="238"/>
    </font>
    <font>
      <sz val="11"/>
      <color theme="1"/>
      <name val="Calibri Light"/>
      <family val="2"/>
      <charset val="238"/>
    </font>
    <font>
      <b/>
      <sz val="11"/>
      <color theme="1"/>
      <name val="Calibri Light"/>
      <family val="2"/>
      <charset val="238"/>
    </font>
    <font>
      <b/>
      <sz val="13"/>
      <color rgb="FF000000"/>
      <name val="Calibri"/>
      <family val="2"/>
      <charset val="238"/>
    </font>
    <font>
      <sz val="12"/>
      <color rgb="FF000000"/>
      <name val="Calibri"/>
      <family val="2"/>
      <charset val="238"/>
    </font>
  </fonts>
  <fills count="16">
    <fill>
      <patternFill patternType="none"/>
    </fill>
    <fill>
      <patternFill patternType="gray125"/>
    </fill>
    <fill>
      <patternFill patternType="solid">
        <fgColor rgb="FFFFD966"/>
        <bgColor indexed="64"/>
      </patternFill>
    </fill>
    <fill>
      <patternFill patternType="solid">
        <fgColor rgb="FFD7E4BD"/>
        <bgColor indexed="64"/>
      </patternFill>
    </fill>
    <fill>
      <patternFill patternType="solid">
        <fgColor rgb="FFFFFF9F"/>
        <bgColor indexed="64"/>
      </patternFill>
    </fill>
    <fill>
      <patternFill patternType="solid">
        <fgColor rgb="FFB9CDE5"/>
        <bgColor indexed="64"/>
      </patternFill>
    </fill>
    <fill>
      <patternFill patternType="solid">
        <fgColor rgb="FFD9969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FF00FF"/>
        <bgColor indexed="64"/>
      </patternFill>
    </fill>
    <fill>
      <patternFill patternType="solid">
        <fgColor rgb="FFFF330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15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wrapText="1"/>
    </xf>
    <xf numFmtId="0" fontId="0" fillId="0" borderId="1" xfId="0" applyBorder="1"/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0" xfId="0" applyBorder="1"/>
    <xf numFmtId="0" fontId="1" fillId="4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7" borderId="1" xfId="0" applyFont="1" applyFill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1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1" fontId="1" fillId="0" borderId="1" xfId="0" applyNumberFormat="1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vertical="center" wrapText="1"/>
    </xf>
    <xf numFmtId="0" fontId="1" fillId="11" borderId="8" xfId="0" applyFont="1" applyFill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0" fillId="0" borderId="8" xfId="0" applyBorder="1" applyAlignment="1">
      <alignment wrapText="1"/>
    </xf>
    <xf numFmtId="0" fontId="0" fillId="0" borderId="0" xfId="0" applyBorder="1" applyAlignment="1">
      <alignment horizontal="center" vertical="center"/>
    </xf>
    <xf numFmtId="0" fontId="0" fillId="0" borderId="2" xfId="0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 wrapText="1"/>
    </xf>
    <xf numFmtId="0" fontId="0" fillId="0" borderId="8" xfId="0" applyBorder="1"/>
    <xf numFmtId="0" fontId="1" fillId="6" borderId="8" xfId="0" applyFont="1" applyFill="1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 wrapText="1"/>
    </xf>
    <xf numFmtId="0" fontId="1" fillId="13" borderId="1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7" fillId="8" borderId="10" xfId="0" applyFont="1" applyFill="1" applyBorder="1" applyAlignment="1">
      <alignment horizontal="center" vertical="center" wrapText="1"/>
    </xf>
    <xf numFmtId="0" fontId="7" fillId="9" borderId="10" xfId="0" applyFont="1" applyFill="1" applyBorder="1" applyAlignment="1">
      <alignment horizontal="center" vertical="center" wrapText="1"/>
    </xf>
    <xf numFmtId="0" fontId="9" fillId="9" borderId="10" xfId="0" applyFont="1" applyFill="1" applyBorder="1" applyAlignment="1">
      <alignment horizontal="center" vertical="center" wrapText="1"/>
    </xf>
    <xf numFmtId="0" fontId="7" fillId="9" borderId="7" xfId="0" applyFont="1" applyFill="1" applyBorder="1" applyAlignment="1">
      <alignment horizontal="center" vertical="center" wrapText="1"/>
    </xf>
    <xf numFmtId="0" fontId="1" fillId="3" borderId="15" xfId="0" applyFont="1" applyFill="1" applyBorder="1" applyAlignment="1">
      <alignment vertical="center" wrapText="1"/>
    </xf>
    <xf numFmtId="0" fontId="1" fillId="0" borderId="15" xfId="0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0" fillId="14" borderId="8" xfId="0" applyFont="1" applyFill="1" applyBorder="1" applyAlignment="1">
      <alignment horizontal="center" vertical="center" textRotation="90" wrapText="1"/>
    </xf>
    <xf numFmtId="0" fontId="13" fillId="7" borderId="19" xfId="0" applyFont="1" applyFill="1" applyBorder="1" applyAlignment="1">
      <alignment horizontal="center" vertical="center"/>
    </xf>
    <xf numFmtId="0" fontId="13" fillId="7" borderId="20" xfId="0" applyFont="1" applyFill="1" applyBorder="1" applyAlignment="1">
      <alignment horizontal="center" vertical="center"/>
    </xf>
    <xf numFmtId="0" fontId="13" fillId="7" borderId="21" xfId="0" applyFont="1" applyFill="1" applyBorder="1" applyAlignment="1">
      <alignment horizontal="center" vertical="center" wrapText="1"/>
    </xf>
    <xf numFmtId="0" fontId="14" fillId="0" borderId="18" xfId="0" applyFont="1" applyBorder="1" applyAlignment="1">
      <alignment vertical="center"/>
    </xf>
    <xf numFmtId="0" fontId="14" fillId="0" borderId="8" xfId="0" applyFont="1" applyBorder="1" applyAlignment="1">
      <alignment vertical="center"/>
    </xf>
    <xf numFmtId="0" fontId="14" fillId="0" borderId="5" xfId="0" applyFont="1" applyBorder="1" applyAlignment="1">
      <alignment vertical="center"/>
    </xf>
    <xf numFmtId="0" fontId="14" fillId="0" borderId="16" xfId="0" applyFont="1" applyBorder="1" applyAlignment="1">
      <alignment vertical="center"/>
    </xf>
    <xf numFmtId="0" fontId="14" fillId="0" borderId="1" xfId="0" applyFont="1" applyBorder="1" applyAlignment="1">
      <alignment vertical="center"/>
    </xf>
    <xf numFmtId="0" fontId="14" fillId="0" borderId="17" xfId="0" applyFont="1" applyBorder="1" applyAlignment="1">
      <alignment vertical="center"/>
    </xf>
    <xf numFmtId="0" fontId="14" fillId="0" borderId="1" xfId="0" applyFont="1" applyBorder="1" applyAlignment="1">
      <alignment vertical="center" wrapText="1"/>
    </xf>
    <xf numFmtId="0" fontId="14" fillId="0" borderId="6" xfId="0" applyFont="1" applyBorder="1" applyAlignment="1">
      <alignment vertical="center"/>
    </xf>
    <xf numFmtId="0" fontId="14" fillId="0" borderId="10" xfId="0" applyFont="1" applyBorder="1" applyAlignment="1">
      <alignment vertical="center"/>
    </xf>
    <xf numFmtId="0" fontId="14" fillId="0" borderId="10" xfId="0" applyFont="1" applyBorder="1" applyAlignment="1">
      <alignment horizontal="center" vertical="center"/>
    </xf>
    <xf numFmtId="0" fontId="14" fillId="0" borderId="7" xfId="0" applyFont="1" applyBorder="1" applyAlignment="1">
      <alignment vertical="center"/>
    </xf>
    <xf numFmtId="0" fontId="7" fillId="8" borderId="8" xfId="0" applyFont="1" applyFill="1" applyBorder="1" applyAlignment="1">
      <alignment horizontal="center" vertical="center" wrapText="1"/>
    </xf>
    <xf numFmtId="0" fontId="7" fillId="8" borderId="10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0" fillId="0" borderId="9" xfId="0" applyBorder="1" applyAlignment="1"/>
    <xf numFmtId="0" fontId="0" fillId="0" borderId="4" xfId="0" applyBorder="1" applyAlignment="1"/>
    <xf numFmtId="0" fontId="2" fillId="2" borderId="6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0" fillId="0" borderId="10" xfId="0" applyBorder="1" applyAlignment="1"/>
    <xf numFmtId="0" fontId="0" fillId="0" borderId="7" xfId="0" applyBorder="1" applyAlignment="1"/>
    <xf numFmtId="0" fontId="7" fillId="8" borderId="8" xfId="0" applyFont="1" applyFill="1" applyBorder="1" applyAlignment="1">
      <alignment horizontal="center" vertical="center"/>
    </xf>
    <xf numFmtId="0" fontId="8" fillId="0" borderId="8" xfId="0" applyFont="1" applyBorder="1" applyAlignment="1"/>
    <xf numFmtId="0" fontId="8" fillId="0" borderId="5" xfId="0" applyFont="1" applyBorder="1" applyAlignment="1"/>
    <xf numFmtId="0" fontId="1" fillId="6" borderId="1" xfId="0" applyFont="1" applyFill="1" applyBorder="1" applyAlignment="1">
      <alignment vertical="center"/>
    </xf>
    <xf numFmtId="0" fontId="1" fillId="7" borderId="1" xfId="0" applyFont="1" applyFill="1" applyBorder="1" applyAlignment="1">
      <alignment vertical="center" wrapText="1"/>
    </xf>
    <xf numFmtId="0" fontId="1" fillId="5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7" fillId="8" borderId="3" xfId="0" applyFont="1" applyFill="1" applyBorder="1" applyAlignment="1">
      <alignment horizontal="center" vertical="center" wrapText="1"/>
    </xf>
    <xf numFmtId="0" fontId="7" fillId="8" borderId="6" xfId="0" applyFont="1" applyFill="1" applyBorder="1" applyAlignment="1">
      <alignment horizontal="center" vertical="center" wrapText="1"/>
    </xf>
    <xf numFmtId="0" fontId="0" fillId="0" borderId="14" xfId="0" applyBorder="1" applyAlignment="1">
      <alignment wrapText="1"/>
    </xf>
    <xf numFmtId="0" fontId="0" fillId="0" borderId="8" xfId="0" applyBorder="1" applyAlignment="1">
      <alignment wrapText="1"/>
    </xf>
    <xf numFmtId="0" fontId="10" fillId="11" borderId="14" xfId="0" applyFont="1" applyFill="1" applyBorder="1" applyAlignment="1">
      <alignment horizontal="center" vertical="center" textRotation="90" wrapText="1"/>
    </xf>
    <xf numFmtId="0" fontId="8" fillId="0" borderId="13" xfId="0" applyFont="1" applyBorder="1" applyAlignment="1">
      <alignment horizontal="center" vertical="center" textRotation="90" wrapText="1"/>
    </xf>
    <xf numFmtId="0" fontId="8" fillId="0" borderId="8" xfId="0" applyFont="1" applyBorder="1" applyAlignment="1">
      <alignment horizontal="center" vertical="center" textRotation="90" wrapText="1"/>
    </xf>
    <xf numFmtId="0" fontId="1" fillId="6" borderId="14" xfId="0" applyFont="1" applyFill="1" applyBorder="1" applyAlignment="1">
      <alignment vertical="center"/>
    </xf>
    <xf numFmtId="0" fontId="1" fillId="6" borderId="13" xfId="0" applyFont="1" applyFill="1" applyBorder="1" applyAlignment="1">
      <alignment vertical="center"/>
    </xf>
    <xf numFmtId="0" fontId="0" fillId="0" borderId="8" xfId="0" applyBorder="1" applyAlignment="1">
      <alignment vertical="center"/>
    </xf>
    <xf numFmtId="0" fontId="1" fillId="5" borderId="8" xfId="0" applyFont="1" applyFill="1" applyBorder="1" applyAlignment="1">
      <alignment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0" fillId="0" borderId="15" xfId="0" applyBorder="1" applyAlignment="1">
      <alignment wrapText="1"/>
    </xf>
    <xf numFmtId="0" fontId="11" fillId="12" borderId="15" xfId="0" applyFont="1" applyFill="1" applyBorder="1" applyAlignment="1">
      <alignment horizontal="center" vertical="center" textRotation="90" wrapText="1"/>
    </xf>
    <xf numFmtId="0" fontId="0" fillId="0" borderId="13" xfId="0" applyFont="1" applyBorder="1" applyAlignment="1">
      <alignment horizontal="center" vertical="center" textRotation="90" wrapText="1"/>
    </xf>
    <xf numFmtId="0" fontId="0" fillId="0" borderId="8" xfId="0" applyFont="1" applyBorder="1" applyAlignment="1">
      <alignment horizontal="center" vertical="center" textRotation="90" wrapText="1"/>
    </xf>
    <xf numFmtId="0" fontId="7" fillId="8" borderId="9" xfId="0" applyFont="1" applyFill="1" applyBorder="1" applyAlignment="1">
      <alignment horizontal="center" vertical="center" wrapText="1"/>
    </xf>
    <xf numFmtId="0" fontId="7" fillId="8" borderId="9" xfId="0" applyFont="1" applyFill="1" applyBorder="1" applyAlignment="1">
      <alignment horizontal="center" vertical="center"/>
    </xf>
    <xf numFmtId="0" fontId="8" fillId="0" borderId="9" xfId="0" applyFont="1" applyBorder="1" applyAlignment="1"/>
    <xf numFmtId="0" fontId="8" fillId="0" borderId="4" xfId="0" applyFont="1" applyBorder="1" applyAlignment="1"/>
    <xf numFmtId="0" fontId="1" fillId="0" borderId="1" xfId="0" applyFont="1" applyBorder="1" applyAlignment="1">
      <alignment vertical="center" wrapText="1"/>
    </xf>
    <xf numFmtId="0" fontId="1" fillId="4" borderId="1" xfId="0" applyFont="1" applyFill="1" applyBorder="1" applyAlignment="1">
      <alignment vertical="center" wrapText="1"/>
    </xf>
    <xf numFmtId="0" fontId="1" fillId="0" borderId="14" xfId="0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11" fillId="10" borderId="15" xfId="0" applyFont="1" applyFill="1" applyBorder="1" applyAlignment="1">
      <alignment horizontal="center" vertical="center" textRotation="90" wrapText="1"/>
    </xf>
    <xf numFmtId="0" fontId="1" fillId="0" borderId="15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3" borderId="8" xfId="0" applyFont="1" applyFill="1" applyBorder="1" applyAlignment="1">
      <alignment vertical="center" wrapText="1"/>
    </xf>
    <xf numFmtId="0" fontId="1" fillId="3" borderId="1" xfId="0" applyFont="1" applyFill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1" fillId="15" borderId="15" xfId="0" applyFont="1" applyFill="1" applyBorder="1" applyAlignment="1">
      <alignment horizontal="center" vertical="center" textRotation="90" wrapText="1"/>
    </xf>
    <xf numFmtId="0" fontId="13" fillId="7" borderId="20" xfId="0" applyFont="1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9" defaultPivotStyle="PivotStyleLight16"/>
  <colors>
    <mruColors>
      <color rgb="FFFF3300"/>
      <color rgb="FFFF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7"/>
  <sheetViews>
    <sheetView tabSelected="1" zoomScaleNormal="100" workbookViewId="0">
      <selection activeCell="M5" sqref="M5"/>
    </sheetView>
  </sheetViews>
  <sheetFormatPr defaultRowHeight="15" x14ac:dyDescent="0.25"/>
  <cols>
    <col min="1" max="1" width="15.42578125" style="1" customWidth="1"/>
    <col min="2" max="2" width="7.7109375" style="1" customWidth="1"/>
    <col min="3" max="3" width="21.42578125" style="1" customWidth="1"/>
    <col min="4" max="4" width="12.85546875" style="2" customWidth="1"/>
    <col min="5" max="5" width="9.42578125" style="2" customWidth="1"/>
    <col min="6" max="6" width="14.85546875" style="2" customWidth="1"/>
    <col min="7" max="7" width="11.140625" style="2" customWidth="1"/>
    <col min="8" max="8" width="11.5703125" style="2" customWidth="1"/>
    <col min="9" max="9" width="38.42578125" style="2" customWidth="1"/>
    <col min="10" max="10" width="22.85546875" customWidth="1"/>
    <col min="11" max="11" width="29.7109375" customWidth="1"/>
  </cols>
  <sheetData>
    <row r="1" spans="1:11" x14ac:dyDescent="0.25">
      <c r="A1" s="67" t="s">
        <v>158</v>
      </c>
      <c r="B1" s="68"/>
      <c r="C1" s="68"/>
      <c r="D1" s="68"/>
      <c r="E1" s="68"/>
      <c r="F1" s="68"/>
      <c r="G1" s="68"/>
      <c r="H1" s="68"/>
      <c r="I1" s="68"/>
      <c r="J1" s="69"/>
      <c r="K1" s="70"/>
    </row>
    <row r="2" spans="1:11" ht="15.75" thickBot="1" x14ac:dyDescent="0.3">
      <c r="A2" s="71"/>
      <c r="B2" s="72"/>
      <c r="C2" s="72"/>
      <c r="D2" s="72"/>
      <c r="E2" s="72"/>
      <c r="F2" s="72"/>
      <c r="G2" s="72"/>
      <c r="H2" s="72"/>
      <c r="I2" s="72"/>
      <c r="J2" s="73"/>
      <c r="K2" s="74"/>
    </row>
    <row r="3" spans="1:11" ht="15.75" customHeight="1" x14ac:dyDescent="0.25">
      <c r="A3" s="82" t="s">
        <v>103</v>
      </c>
      <c r="B3" s="65" t="s">
        <v>0</v>
      </c>
      <c r="C3" s="65" t="s">
        <v>1</v>
      </c>
      <c r="D3" s="75" t="s">
        <v>38</v>
      </c>
      <c r="E3" s="75"/>
      <c r="F3" s="75"/>
      <c r="G3" s="75"/>
      <c r="H3" s="75"/>
      <c r="I3" s="75"/>
      <c r="J3" s="76"/>
      <c r="K3" s="77"/>
    </row>
    <row r="4" spans="1:11" ht="51.75" customHeight="1" thickBot="1" x14ac:dyDescent="0.3">
      <c r="A4" s="83"/>
      <c r="B4" s="66"/>
      <c r="C4" s="66"/>
      <c r="D4" s="38" t="s">
        <v>39</v>
      </c>
      <c r="E4" s="38" t="s">
        <v>70</v>
      </c>
      <c r="F4" s="39" t="s">
        <v>46</v>
      </c>
      <c r="G4" s="38" t="s">
        <v>40</v>
      </c>
      <c r="H4" s="39" t="s">
        <v>45</v>
      </c>
      <c r="I4" s="38" t="s">
        <v>41</v>
      </c>
      <c r="J4" s="40" t="s">
        <v>43</v>
      </c>
      <c r="K4" s="41" t="s">
        <v>44</v>
      </c>
    </row>
    <row r="5" spans="1:11" ht="72" x14ac:dyDescent="0.25">
      <c r="A5" s="16" t="s">
        <v>57</v>
      </c>
      <c r="B5" s="17" t="s">
        <v>9</v>
      </c>
      <c r="C5" s="18" t="s">
        <v>14</v>
      </c>
      <c r="D5" s="17" t="s">
        <v>48</v>
      </c>
      <c r="E5" s="19" t="s">
        <v>104</v>
      </c>
      <c r="F5" s="17">
        <f>SUM(11,4,10)</f>
        <v>25</v>
      </c>
      <c r="G5" s="20" t="s">
        <v>47</v>
      </c>
      <c r="H5" s="20">
        <v>10</v>
      </c>
      <c r="I5" s="45" t="s">
        <v>106</v>
      </c>
      <c r="J5" s="21"/>
      <c r="K5" s="20"/>
    </row>
    <row r="6" spans="1:11" ht="36" x14ac:dyDescent="0.25">
      <c r="A6" s="80" t="s">
        <v>15</v>
      </c>
      <c r="B6" s="81" t="s">
        <v>3</v>
      </c>
      <c r="C6" s="34" t="s">
        <v>63</v>
      </c>
      <c r="D6" s="14" t="s">
        <v>62</v>
      </c>
      <c r="E6" s="86" t="s">
        <v>111</v>
      </c>
      <c r="F6" s="6">
        <v>2</v>
      </c>
      <c r="G6" s="6" t="s">
        <v>47</v>
      </c>
      <c r="H6" s="6">
        <v>0</v>
      </c>
      <c r="I6" s="11" t="s">
        <v>64</v>
      </c>
      <c r="J6" s="84"/>
      <c r="K6" s="84"/>
    </row>
    <row r="7" spans="1:11" ht="24" x14ac:dyDescent="0.25">
      <c r="A7" s="80"/>
      <c r="B7" s="81"/>
      <c r="C7" s="13" t="s">
        <v>58</v>
      </c>
      <c r="D7" s="14" t="s">
        <v>62</v>
      </c>
      <c r="E7" s="87"/>
      <c r="F7" s="12">
        <v>2</v>
      </c>
      <c r="G7" s="6" t="s">
        <v>47</v>
      </c>
      <c r="H7" s="6">
        <v>2</v>
      </c>
      <c r="I7" s="11" t="s">
        <v>72</v>
      </c>
      <c r="J7" s="85"/>
      <c r="K7" s="85"/>
    </row>
    <row r="8" spans="1:11" ht="24" x14ac:dyDescent="0.25">
      <c r="A8" s="78" t="s">
        <v>17</v>
      </c>
      <c r="B8" s="9" t="s">
        <v>3</v>
      </c>
      <c r="C8" s="13" t="s">
        <v>21</v>
      </c>
      <c r="D8" s="9" t="s">
        <v>22</v>
      </c>
      <c r="E8" s="87"/>
      <c r="F8" s="12">
        <v>1</v>
      </c>
      <c r="G8" s="6" t="s">
        <v>47</v>
      </c>
      <c r="H8" s="6">
        <v>2</v>
      </c>
      <c r="I8" s="11" t="s">
        <v>76</v>
      </c>
      <c r="J8" s="3"/>
      <c r="K8" s="4"/>
    </row>
    <row r="9" spans="1:11" ht="24" x14ac:dyDescent="0.25">
      <c r="A9" s="78"/>
      <c r="B9" s="9" t="s">
        <v>3</v>
      </c>
      <c r="C9" s="13" t="s">
        <v>59</v>
      </c>
      <c r="D9" s="14" t="s">
        <v>65</v>
      </c>
      <c r="E9" s="87"/>
      <c r="F9" s="12">
        <v>0</v>
      </c>
      <c r="G9" s="6" t="s">
        <v>47</v>
      </c>
      <c r="H9" s="6">
        <v>2</v>
      </c>
      <c r="I9" s="11" t="s">
        <v>76</v>
      </c>
      <c r="J9" s="3"/>
      <c r="K9" s="4"/>
    </row>
    <row r="10" spans="1:11" ht="36" x14ac:dyDescent="0.25">
      <c r="A10" s="78"/>
      <c r="B10" s="9" t="s">
        <v>3</v>
      </c>
      <c r="C10" s="13" t="s">
        <v>31</v>
      </c>
      <c r="D10" s="9" t="s">
        <v>32</v>
      </c>
      <c r="E10" s="87"/>
      <c r="F10" s="12">
        <v>3</v>
      </c>
      <c r="G10" s="6" t="s">
        <v>52</v>
      </c>
      <c r="H10" s="11" t="s">
        <v>66</v>
      </c>
      <c r="I10" s="11" t="s">
        <v>60</v>
      </c>
      <c r="J10" s="3"/>
      <c r="K10" s="4"/>
    </row>
    <row r="11" spans="1:11" ht="27.75" customHeight="1" x14ac:dyDescent="0.25">
      <c r="A11" s="78"/>
      <c r="B11" s="9" t="s">
        <v>3</v>
      </c>
      <c r="C11" s="34" t="s">
        <v>34</v>
      </c>
      <c r="D11" s="14" t="s">
        <v>67</v>
      </c>
      <c r="E11" s="88"/>
      <c r="F11" s="12">
        <v>9</v>
      </c>
      <c r="G11" s="6" t="s">
        <v>47</v>
      </c>
      <c r="H11" s="6">
        <v>5</v>
      </c>
      <c r="I11" s="11" t="s">
        <v>76</v>
      </c>
      <c r="J11" s="3"/>
      <c r="K11" s="4"/>
    </row>
    <row r="12" spans="1:11" ht="52.5" customHeight="1" x14ac:dyDescent="0.25">
      <c r="A12" s="79" t="s">
        <v>35</v>
      </c>
      <c r="B12" s="9" t="s">
        <v>3</v>
      </c>
      <c r="C12" s="13" t="s">
        <v>61</v>
      </c>
      <c r="D12" s="14" t="s">
        <v>62</v>
      </c>
      <c r="E12" s="32" t="s">
        <v>105</v>
      </c>
      <c r="F12" s="12">
        <v>22</v>
      </c>
      <c r="G12" s="6" t="s">
        <v>47</v>
      </c>
      <c r="H12" s="6">
        <v>0</v>
      </c>
      <c r="I12" s="11" t="s">
        <v>68</v>
      </c>
      <c r="J12" s="3"/>
      <c r="K12" s="4"/>
    </row>
    <row r="13" spans="1:11" ht="72" x14ac:dyDescent="0.25">
      <c r="A13" s="79"/>
      <c r="B13" s="9" t="s">
        <v>9</v>
      </c>
      <c r="C13" s="13" t="s">
        <v>49</v>
      </c>
      <c r="D13" s="14" t="s">
        <v>69</v>
      </c>
      <c r="E13" s="19" t="s">
        <v>104</v>
      </c>
      <c r="F13" s="15">
        <f>SUM(2,4,1)</f>
        <v>7</v>
      </c>
      <c r="G13" s="6" t="s">
        <v>47</v>
      </c>
      <c r="H13" s="6">
        <v>0</v>
      </c>
      <c r="I13" s="46" t="s">
        <v>107</v>
      </c>
      <c r="J13" s="3"/>
      <c r="K13" s="4"/>
    </row>
    <row r="16" spans="1:11" x14ac:dyDescent="0.25">
      <c r="A16" s="23" t="s">
        <v>50</v>
      </c>
      <c r="B16" s="24"/>
      <c r="C16" s="25"/>
      <c r="D16" s="25"/>
      <c r="E16" s="26"/>
      <c r="F16" s="26">
        <f>SUM(F5:F13)</f>
        <v>71</v>
      </c>
    </row>
    <row r="17" ht="42" customHeight="1" x14ac:dyDescent="0.25"/>
  </sheetData>
  <mergeCells count="12">
    <mergeCell ref="C3:C4"/>
    <mergeCell ref="A1:K2"/>
    <mergeCell ref="D3:K3"/>
    <mergeCell ref="A8:A11"/>
    <mergeCell ref="A12:A13"/>
    <mergeCell ref="A6:A7"/>
    <mergeCell ref="B6:B7"/>
    <mergeCell ref="A3:A4"/>
    <mergeCell ref="B3:B4"/>
    <mergeCell ref="J6:J7"/>
    <mergeCell ref="K6:K7"/>
    <mergeCell ref="E6:E11"/>
  </mergeCells>
  <printOptions horizontalCentered="1" verticalCentered="1"/>
  <pageMargins left="0.31496062992125984" right="0.31496062992125984" top="0.39370078740157483" bottom="0.39370078740157483" header="0.31496062992125984" footer="0"/>
  <pageSetup paperSize="9" scale="72" fitToHeight="2" orientation="landscape" horizont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2"/>
  <sheetViews>
    <sheetView workbookViewId="0">
      <selection activeCell="I19" sqref="I19"/>
    </sheetView>
  </sheetViews>
  <sheetFormatPr defaultRowHeight="15" x14ac:dyDescent="0.25"/>
  <cols>
    <col min="1" max="1" width="13.42578125" style="1" customWidth="1"/>
    <col min="2" max="2" width="7.5703125" style="1" customWidth="1"/>
    <col min="3" max="3" width="9.5703125" style="1" customWidth="1"/>
    <col min="4" max="4" width="12.85546875" style="2" customWidth="1"/>
    <col min="5" max="5" width="8.5703125" style="2" customWidth="1"/>
    <col min="6" max="6" width="14.85546875" style="2" customWidth="1"/>
    <col min="7" max="7" width="9.7109375" style="2" bestFit="1" customWidth="1"/>
    <col min="8" max="8" width="11.5703125" style="2" customWidth="1"/>
    <col min="9" max="9" width="34.5703125" style="2" customWidth="1"/>
    <col min="10" max="10" width="28.140625" customWidth="1"/>
    <col min="11" max="11" width="28.85546875" customWidth="1"/>
  </cols>
  <sheetData>
    <row r="1" spans="1:11" ht="15" customHeight="1" x14ac:dyDescent="0.25">
      <c r="A1" s="67" t="s">
        <v>159</v>
      </c>
      <c r="B1" s="68"/>
      <c r="C1" s="68"/>
      <c r="D1" s="68"/>
      <c r="E1" s="68"/>
      <c r="F1" s="68"/>
      <c r="G1" s="68"/>
      <c r="H1" s="68"/>
      <c r="I1" s="68"/>
      <c r="J1" s="69"/>
      <c r="K1" s="70"/>
    </row>
    <row r="2" spans="1:11" ht="15.75" customHeight="1" thickBot="1" x14ac:dyDescent="0.3">
      <c r="A2" s="71"/>
      <c r="B2" s="72"/>
      <c r="C2" s="72"/>
      <c r="D2" s="72"/>
      <c r="E2" s="72"/>
      <c r="F2" s="72"/>
      <c r="G2" s="72"/>
      <c r="H2" s="72"/>
      <c r="I2" s="72"/>
      <c r="J2" s="73"/>
      <c r="K2" s="74"/>
    </row>
    <row r="3" spans="1:11" ht="15.75" customHeight="1" x14ac:dyDescent="0.25">
      <c r="A3" s="82" t="s">
        <v>103</v>
      </c>
      <c r="B3" s="65" t="s">
        <v>0</v>
      </c>
      <c r="C3" s="65" t="s">
        <v>1</v>
      </c>
      <c r="D3" s="75" t="s">
        <v>38</v>
      </c>
      <c r="E3" s="75"/>
      <c r="F3" s="75"/>
      <c r="G3" s="75"/>
      <c r="H3" s="75"/>
      <c r="I3" s="75"/>
      <c r="J3" s="76"/>
      <c r="K3" s="77"/>
    </row>
    <row r="4" spans="1:11" ht="51.75" customHeight="1" thickBot="1" x14ac:dyDescent="0.3">
      <c r="A4" s="83"/>
      <c r="B4" s="66"/>
      <c r="C4" s="66"/>
      <c r="D4" s="38" t="s">
        <v>39</v>
      </c>
      <c r="E4" s="38" t="s">
        <v>42</v>
      </c>
      <c r="F4" s="39" t="s">
        <v>46</v>
      </c>
      <c r="G4" s="38" t="s">
        <v>40</v>
      </c>
      <c r="H4" s="39" t="s">
        <v>45</v>
      </c>
      <c r="I4" s="38" t="s">
        <v>41</v>
      </c>
      <c r="J4" s="40" t="s">
        <v>43</v>
      </c>
      <c r="K4" s="41" t="s">
        <v>44</v>
      </c>
    </row>
    <row r="5" spans="1:11" ht="84" x14ac:dyDescent="0.25">
      <c r="A5" s="92" t="s">
        <v>15</v>
      </c>
      <c r="B5" s="93" t="s">
        <v>3</v>
      </c>
      <c r="C5" s="33" t="s">
        <v>71</v>
      </c>
      <c r="D5" s="17" t="s">
        <v>16</v>
      </c>
      <c r="E5" s="95" t="s">
        <v>110</v>
      </c>
      <c r="F5" s="17">
        <f>SUM(6)</f>
        <v>6</v>
      </c>
      <c r="G5" s="46" t="s">
        <v>52</v>
      </c>
      <c r="H5" s="20">
        <v>7</v>
      </c>
      <c r="I5" s="48" t="s">
        <v>115</v>
      </c>
      <c r="J5" s="94"/>
      <c r="K5" s="94"/>
    </row>
    <row r="6" spans="1:11" ht="48" x14ac:dyDescent="0.25">
      <c r="A6" s="80"/>
      <c r="B6" s="81"/>
      <c r="C6" s="13" t="s">
        <v>51</v>
      </c>
      <c r="D6" s="9" t="s">
        <v>16</v>
      </c>
      <c r="E6" s="96"/>
      <c r="F6" s="9">
        <v>0</v>
      </c>
      <c r="G6" s="6" t="s">
        <v>47</v>
      </c>
      <c r="H6" s="6">
        <v>0</v>
      </c>
      <c r="I6" s="46" t="s">
        <v>109</v>
      </c>
      <c r="J6" s="85"/>
      <c r="K6" s="85"/>
    </row>
    <row r="7" spans="1:11" x14ac:dyDescent="0.25">
      <c r="A7" s="5" t="s">
        <v>7</v>
      </c>
      <c r="B7" s="9" t="s">
        <v>3</v>
      </c>
      <c r="C7" s="34" t="s">
        <v>74</v>
      </c>
      <c r="D7" s="36" t="s">
        <v>4</v>
      </c>
      <c r="E7" s="96"/>
      <c r="F7" s="9">
        <v>1</v>
      </c>
      <c r="G7" s="6" t="s">
        <v>47</v>
      </c>
      <c r="H7" s="6">
        <v>2</v>
      </c>
      <c r="I7" s="11" t="s">
        <v>73</v>
      </c>
      <c r="J7" s="6"/>
      <c r="K7" s="3"/>
    </row>
    <row r="8" spans="1:11" ht="24" x14ac:dyDescent="0.25">
      <c r="A8" s="89" t="s">
        <v>17</v>
      </c>
      <c r="B8" s="9" t="s">
        <v>3</v>
      </c>
      <c r="C8" s="13" t="s">
        <v>26</v>
      </c>
      <c r="D8" s="9" t="s">
        <v>27</v>
      </c>
      <c r="E8" s="96"/>
      <c r="F8" s="6">
        <v>0</v>
      </c>
      <c r="G8" s="6" t="s">
        <v>47</v>
      </c>
      <c r="H8" s="6">
        <v>2</v>
      </c>
      <c r="I8" s="11" t="s">
        <v>76</v>
      </c>
      <c r="J8" s="3"/>
      <c r="K8" s="4"/>
    </row>
    <row r="9" spans="1:11" ht="24" x14ac:dyDescent="0.25">
      <c r="A9" s="90"/>
      <c r="B9" s="9" t="s">
        <v>3</v>
      </c>
      <c r="C9" s="13" t="s">
        <v>28</v>
      </c>
      <c r="D9" s="9" t="s">
        <v>29</v>
      </c>
      <c r="E9" s="96"/>
      <c r="F9" s="6">
        <v>0</v>
      </c>
      <c r="G9" s="6" t="s">
        <v>47</v>
      </c>
      <c r="H9" s="6">
        <v>3</v>
      </c>
      <c r="I9" s="11" t="s">
        <v>76</v>
      </c>
      <c r="J9" s="3"/>
      <c r="K9" s="4"/>
    </row>
    <row r="10" spans="1:11" ht="24" x14ac:dyDescent="0.25">
      <c r="A10" s="91"/>
      <c r="B10" s="14" t="s">
        <v>3</v>
      </c>
      <c r="C10" s="34" t="s">
        <v>75</v>
      </c>
      <c r="D10" s="14" t="s">
        <v>33</v>
      </c>
      <c r="E10" s="97"/>
      <c r="F10" s="11">
        <v>0</v>
      </c>
      <c r="G10" s="11" t="s">
        <v>47</v>
      </c>
      <c r="H10" s="11">
        <v>2</v>
      </c>
      <c r="I10" s="11" t="s">
        <v>76</v>
      </c>
      <c r="J10" s="3"/>
      <c r="K10" s="4"/>
    </row>
    <row r="12" spans="1:11" x14ac:dyDescent="0.25">
      <c r="A12" s="23" t="s">
        <v>50</v>
      </c>
      <c r="B12" s="24"/>
      <c r="C12" s="25"/>
      <c r="D12" s="25"/>
      <c r="E12" s="26"/>
      <c r="F12" s="26">
        <f>SUM(F5:F9)</f>
        <v>7</v>
      </c>
    </row>
  </sheetData>
  <mergeCells count="11">
    <mergeCell ref="A1:K2"/>
    <mergeCell ref="D3:K3"/>
    <mergeCell ref="A8:A10"/>
    <mergeCell ref="A5:A6"/>
    <mergeCell ref="B5:B6"/>
    <mergeCell ref="A3:A4"/>
    <mergeCell ref="B3:B4"/>
    <mergeCell ref="C3:C4"/>
    <mergeCell ref="J5:J6"/>
    <mergeCell ref="K5:K6"/>
    <mergeCell ref="E5:E10"/>
  </mergeCells>
  <printOptions horizontalCentered="1" verticalCentered="1"/>
  <pageMargins left="0.31496062992125984" right="0.31496062992125984" top="0.39370078740157483" bottom="0.39370078740157483" header="0.31496062992125984" footer="0"/>
  <pageSetup paperSize="9" scale="78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"/>
  <sheetViews>
    <sheetView workbookViewId="0">
      <selection sqref="A1:K2"/>
    </sheetView>
  </sheetViews>
  <sheetFormatPr defaultRowHeight="15" x14ac:dyDescent="0.25"/>
  <cols>
    <col min="1" max="1" width="13.42578125" style="1" customWidth="1"/>
    <col min="2" max="2" width="7.42578125" style="1" customWidth="1"/>
    <col min="3" max="3" width="9.140625" style="1"/>
    <col min="4" max="4" width="12.85546875" style="2" customWidth="1"/>
    <col min="5" max="5" width="8.5703125" style="2" customWidth="1"/>
    <col min="6" max="6" width="14.85546875" style="2" customWidth="1"/>
    <col min="7" max="7" width="9.7109375" style="2" bestFit="1" customWidth="1"/>
    <col min="8" max="8" width="11.5703125" style="2" customWidth="1"/>
    <col min="9" max="9" width="41" style="2" customWidth="1"/>
    <col min="10" max="10" width="26.5703125" customWidth="1"/>
    <col min="11" max="11" width="27.5703125" customWidth="1"/>
  </cols>
  <sheetData>
    <row r="1" spans="1:11" ht="15" customHeight="1" x14ac:dyDescent="0.25">
      <c r="A1" s="67" t="s">
        <v>160</v>
      </c>
      <c r="B1" s="68"/>
      <c r="C1" s="68"/>
      <c r="D1" s="68"/>
      <c r="E1" s="68"/>
      <c r="F1" s="68"/>
      <c r="G1" s="68"/>
      <c r="H1" s="68"/>
      <c r="I1" s="68"/>
      <c r="J1" s="69"/>
      <c r="K1" s="70"/>
    </row>
    <row r="2" spans="1:11" ht="15.75" customHeight="1" thickBot="1" x14ac:dyDescent="0.3">
      <c r="A2" s="71"/>
      <c r="B2" s="72"/>
      <c r="C2" s="72"/>
      <c r="D2" s="72"/>
      <c r="E2" s="72"/>
      <c r="F2" s="72"/>
      <c r="G2" s="72"/>
      <c r="H2" s="72"/>
      <c r="I2" s="72"/>
      <c r="J2" s="73"/>
      <c r="K2" s="74"/>
    </row>
    <row r="3" spans="1:11" ht="15.75" customHeight="1" x14ac:dyDescent="0.25">
      <c r="A3" s="82" t="s">
        <v>103</v>
      </c>
      <c r="B3" s="98" t="s">
        <v>0</v>
      </c>
      <c r="C3" s="98" t="s">
        <v>1</v>
      </c>
      <c r="D3" s="99" t="s">
        <v>38</v>
      </c>
      <c r="E3" s="99"/>
      <c r="F3" s="99"/>
      <c r="G3" s="99"/>
      <c r="H3" s="99"/>
      <c r="I3" s="99"/>
      <c r="J3" s="100"/>
      <c r="K3" s="101"/>
    </row>
    <row r="4" spans="1:11" ht="51.75" customHeight="1" thickBot="1" x14ac:dyDescent="0.3">
      <c r="A4" s="83"/>
      <c r="B4" s="66"/>
      <c r="C4" s="66"/>
      <c r="D4" s="38" t="s">
        <v>39</v>
      </c>
      <c r="E4" s="38" t="s">
        <v>42</v>
      </c>
      <c r="F4" s="39" t="s">
        <v>46</v>
      </c>
      <c r="G4" s="38" t="s">
        <v>40</v>
      </c>
      <c r="H4" s="39" t="s">
        <v>45</v>
      </c>
      <c r="I4" s="38" t="s">
        <v>41</v>
      </c>
      <c r="J4" s="40" t="s">
        <v>43</v>
      </c>
      <c r="K4" s="41" t="s">
        <v>44</v>
      </c>
    </row>
    <row r="5" spans="1:11" ht="96" x14ac:dyDescent="0.25">
      <c r="A5" s="29" t="s">
        <v>17</v>
      </c>
      <c r="B5" s="27" t="s">
        <v>23</v>
      </c>
      <c r="C5" s="18" t="s">
        <v>24</v>
      </c>
      <c r="D5" s="17" t="s">
        <v>25</v>
      </c>
      <c r="E5" s="50" t="s">
        <v>112</v>
      </c>
      <c r="F5" s="17">
        <f>SUM(10,20,1,4)</f>
        <v>35</v>
      </c>
      <c r="G5" s="20" t="s">
        <v>47</v>
      </c>
      <c r="H5" s="31" t="s">
        <v>77</v>
      </c>
      <c r="I5" s="48" t="s">
        <v>116</v>
      </c>
      <c r="J5" s="21"/>
      <c r="K5" s="28"/>
    </row>
    <row r="7" spans="1:11" x14ac:dyDescent="0.25">
      <c r="A7" s="23" t="s">
        <v>50</v>
      </c>
      <c r="B7" s="24"/>
      <c r="C7" s="24"/>
      <c r="D7" s="25"/>
      <c r="E7" s="25"/>
      <c r="F7" s="37">
        <f>SUM(F5)</f>
        <v>35</v>
      </c>
      <c r="G7" s="22"/>
      <c r="H7" s="22"/>
      <c r="I7" s="22"/>
      <c r="J7" s="7"/>
      <c r="K7" s="7"/>
    </row>
  </sheetData>
  <mergeCells count="5">
    <mergeCell ref="A3:A4"/>
    <mergeCell ref="B3:B4"/>
    <mergeCell ref="C3:C4"/>
    <mergeCell ref="A1:K2"/>
    <mergeCell ref="D3:K3"/>
  </mergeCells>
  <printOptions horizontalCentered="1" verticalCentered="1"/>
  <pageMargins left="0.31496062992125984" right="0.31496062992125984" top="0.39370078740157483" bottom="0.39370078740157483" header="0.31496062992125984" footer="0"/>
  <pageSetup paperSize="9" scale="77" orientation="landscape" horizontalDpi="4294967293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"/>
  <sheetViews>
    <sheetView workbookViewId="0">
      <selection activeCell="J10" sqref="J10"/>
    </sheetView>
  </sheetViews>
  <sheetFormatPr defaultRowHeight="15" x14ac:dyDescent="0.25"/>
  <cols>
    <col min="1" max="1" width="16" style="1" customWidth="1"/>
    <col min="2" max="2" width="7.42578125" style="1" customWidth="1"/>
    <col min="3" max="3" width="26" style="1" customWidth="1"/>
    <col min="4" max="4" width="12.85546875" style="2" customWidth="1"/>
    <col min="5" max="5" width="8.5703125" style="2" customWidth="1"/>
    <col min="6" max="6" width="14.85546875" style="2" customWidth="1"/>
    <col min="7" max="7" width="9.7109375" style="2" bestFit="1" customWidth="1"/>
    <col min="8" max="8" width="11.5703125" style="2" customWidth="1"/>
    <col min="9" max="9" width="38.42578125" style="2" customWidth="1"/>
    <col min="10" max="10" width="28.140625" customWidth="1"/>
    <col min="11" max="11" width="28.85546875" customWidth="1"/>
  </cols>
  <sheetData>
    <row r="1" spans="1:11" ht="15" customHeight="1" x14ac:dyDescent="0.25">
      <c r="A1" s="67" t="s">
        <v>161</v>
      </c>
      <c r="B1" s="68"/>
      <c r="C1" s="68"/>
      <c r="D1" s="68"/>
      <c r="E1" s="68"/>
      <c r="F1" s="68"/>
      <c r="G1" s="68"/>
      <c r="H1" s="68"/>
      <c r="I1" s="68"/>
      <c r="J1" s="69"/>
      <c r="K1" s="70"/>
    </row>
    <row r="2" spans="1:11" ht="15.75" customHeight="1" thickBot="1" x14ac:dyDescent="0.3">
      <c r="A2" s="71"/>
      <c r="B2" s="72"/>
      <c r="C2" s="72"/>
      <c r="D2" s="72"/>
      <c r="E2" s="72"/>
      <c r="F2" s="72"/>
      <c r="G2" s="72"/>
      <c r="H2" s="72"/>
      <c r="I2" s="72"/>
      <c r="J2" s="73"/>
      <c r="K2" s="74"/>
    </row>
    <row r="3" spans="1:11" ht="15.75" customHeight="1" x14ac:dyDescent="0.25">
      <c r="A3" s="82" t="s">
        <v>103</v>
      </c>
      <c r="B3" s="98" t="s">
        <v>0</v>
      </c>
      <c r="C3" s="98" t="s">
        <v>1</v>
      </c>
      <c r="D3" s="99" t="s">
        <v>38</v>
      </c>
      <c r="E3" s="99"/>
      <c r="F3" s="99"/>
      <c r="G3" s="99"/>
      <c r="H3" s="99"/>
      <c r="I3" s="99"/>
      <c r="J3" s="100"/>
      <c r="K3" s="101"/>
    </row>
    <row r="4" spans="1:11" ht="51.75" customHeight="1" thickBot="1" x14ac:dyDescent="0.3">
      <c r="A4" s="83"/>
      <c r="B4" s="66"/>
      <c r="C4" s="66"/>
      <c r="D4" s="38" t="s">
        <v>39</v>
      </c>
      <c r="E4" s="38" t="s">
        <v>42</v>
      </c>
      <c r="F4" s="39" t="s">
        <v>46</v>
      </c>
      <c r="G4" s="38" t="s">
        <v>40</v>
      </c>
      <c r="H4" s="39" t="s">
        <v>45</v>
      </c>
      <c r="I4" s="38" t="s">
        <v>41</v>
      </c>
      <c r="J4" s="40" t="s">
        <v>43</v>
      </c>
      <c r="K4" s="41" t="s">
        <v>44</v>
      </c>
    </row>
    <row r="5" spans="1:11" ht="24" x14ac:dyDescent="0.25">
      <c r="A5" s="42" t="s">
        <v>84</v>
      </c>
      <c r="B5" s="43" t="s">
        <v>3</v>
      </c>
      <c r="C5" s="44" t="s">
        <v>55</v>
      </c>
      <c r="D5" s="17" t="s">
        <v>4</v>
      </c>
      <c r="E5" s="106" t="s">
        <v>113</v>
      </c>
      <c r="F5" s="20">
        <v>0</v>
      </c>
      <c r="G5" s="20" t="s">
        <v>47</v>
      </c>
      <c r="H5" s="20">
        <v>0</v>
      </c>
      <c r="I5" s="31" t="s">
        <v>85</v>
      </c>
      <c r="J5" s="21"/>
      <c r="K5" s="28"/>
    </row>
    <row r="6" spans="1:11" ht="36" x14ac:dyDescent="0.25">
      <c r="A6" s="102" t="s">
        <v>7</v>
      </c>
      <c r="B6" s="9" t="s">
        <v>3</v>
      </c>
      <c r="C6" s="34" t="s">
        <v>93</v>
      </c>
      <c r="D6" s="14" t="s">
        <v>8</v>
      </c>
      <c r="E6" s="96"/>
      <c r="F6" s="6">
        <v>4</v>
      </c>
      <c r="G6" s="6" t="s">
        <v>47</v>
      </c>
      <c r="H6" s="104">
        <v>20</v>
      </c>
      <c r="I6" s="104" t="s">
        <v>98</v>
      </c>
      <c r="J6" s="3"/>
      <c r="K6" s="4"/>
    </row>
    <row r="7" spans="1:11" x14ac:dyDescent="0.25">
      <c r="A7" s="102"/>
      <c r="B7" s="9" t="s">
        <v>9</v>
      </c>
      <c r="C7" s="13" t="s">
        <v>10</v>
      </c>
      <c r="D7" s="9" t="s">
        <v>4</v>
      </c>
      <c r="E7" s="96"/>
      <c r="F7" s="6">
        <v>0</v>
      </c>
      <c r="G7" s="6" t="s">
        <v>47</v>
      </c>
      <c r="H7" s="105"/>
      <c r="I7" s="105"/>
      <c r="J7" s="3"/>
      <c r="K7" s="4"/>
    </row>
    <row r="8" spans="1:11" ht="48" x14ac:dyDescent="0.25">
      <c r="A8" s="103" t="s">
        <v>11</v>
      </c>
      <c r="B8" s="9" t="s">
        <v>3</v>
      </c>
      <c r="C8" s="34" t="s">
        <v>91</v>
      </c>
      <c r="D8" s="9" t="s">
        <v>4</v>
      </c>
      <c r="E8" s="96"/>
      <c r="F8" s="6">
        <v>5</v>
      </c>
      <c r="G8" s="6" t="s">
        <v>47</v>
      </c>
      <c r="H8" s="6">
        <v>5</v>
      </c>
      <c r="I8" s="35" t="s">
        <v>99</v>
      </c>
      <c r="J8" s="3"/>
      <c r="K8" s="4"/>
    </row>
    <row r="9" spans="1:11" ht="36" x14ac:dyDescent="0.25">
      <c r="A9" s="103"/>
      <c r="B9" s="9" t="s">
        <v>3</v>
      </c>
      <c r="C9" s="13" t="s">
        <v>12</v>
      </c>
      <c r="D9" s="9" t="s">
        <v>13</v>
      </c>
      <c r="E9" s="96"/>
      <c r="F9" s="6">
        <f>SUM(7,)</f>
        <v>7</v>
      </c>
      <c r="G9" s="11" t="s">
        <v>47</v>
      </c>
      <c r="H9" s="6">
        <v>7</v>
      </c>
      <c r="I9" s="11" t="s">
        <v>90</v>
      </c>
      <c r="J9" s="3"/>
      <c r="K9" s="4"/>
    </row>
    <row r="10" spans="1:11" ht="60" x14ac:dyDescent="0.25">
      <c r="A10" s="80" t="s">
        <v>15</v>
      </c>
      <c r="B10" s="81" t="s">
        <v>23</v>
      </c>
      <c r="C10" s="34" t="s">
        <v>100</v>
      </c>
      <c r="D10" s="14" t="s">
        <v>95</v>
      </c>
      <c r="E10" s="96"/>
      <c r="F10" s="6">
        <v>11</v>
      </c>
      <c r="G10" s="6" t="s">
        <v>47</v>
      </c>
      <c r="H10" s="6">
        <v>15</v>
      </c>
      <c r="I10" s="35" t="s">
        <v>102</v>
      </c>
      <c r="J10" s="3"/>
      <c r="K10" s="6"/>
    </row>
    <row r="11" spans="1:11" ht="72" x14ac:dyDescent="0.25">
      <c r="A11" s="80"/>
      <c r="B11" s="81"/>
      <c r="C11" s="34" t="s">
        <v>101</v>
      </c>
      <c r="D11" s="9" t="s">
        <v>16</v>
      </c>
      <c r="E11" s="96"/>
      <c r="F11" s="6">
        <v>5</v>
      </c>
      <c r="G11" s="35" t="s">
        <v>47</v>
      </c>
      <c r="H11" s="6">
        <v>15</v>
      </c>
      <c r="I11" s="46" t="s">
        <v>108</v>
      </c>
      <c r="J11" s="3"/>
      <c r="K11" s="4"/>
    </row>
    <row r="12" spans="1:11" ht="24" x14ac:dyDescent="0.25">
      <c r="A12" s="78" t="s">
        <v>17</v>
      </c>
      <c r="B12" s="14" t="s">
        <v>3</v>
      </c>
      <c r="C12" s="34" t="s">
        <v>18</v>
      </c>
      <c r="D12" s="14" t="s">
        <v>19</v>
      </c>
      <c r="E12" s="96"/>
      <c r="F12" s="11">
        <v>0</v>
      </c>
      <c r="G12" s="30" t="s">
        <v>47</v>
      </c>
      <c r="H12" s="11">
        <v>0</v>
      </c>
      <c r="I12" s="11" t="s">
        <v>86</v>
      </c>
      <c r="J12" s="3"/>
      <c r="K12" s="4"/>
    </row>
    <row r="13" spans="1:11" ht="24" x14ac:dyDescent="0.25">
      <c r="A13" s="78"/>
      <c r="B13" s="14" t="s">
        <v>3</v>
      </c>
      <c r="C13" s="34" t="s">
        <v>88</v>
      </c>
      <c r="D13" s="14" t="s">
        <v>20</v>
      </c>
      <c r="E13" s="96"/>
      <c r="F13" s="11">
        <v>0</v>
      </c>
      <c r="G13" s="11" t="s">
        <v>47</v>
      </c>
      <c r="H13" s="11">
        <v>5</v>
      </c>
      <c r="I13" s="11" t="s">
        <v>89</v>
      </c>
      <c r="J13" s="3"/>
      <c r="K13" s="4"/>
    </row>
    <row r="14" spans="1:11" ht="24" x14ac:dyDescent="0.25">
      <c r="A14" s="78"/>
      <c r="B14" s="14" t="s">
        <v>3</v>
      </c>
      <c r="C14" s="34" t="s">
        <v>56</v>
      </c>
      <c r="D14" s="14" t="s">
        <v>30</v>
      </c>
      <c r="E14" s="96"/>
      <c r="F14" s="11">
        <v>0</v>
      </c>
      <c r="G14" s="11" t="s">
        <v>47</v>
      </c>
      <c r="H14" s="11">
        <v>3</v>
      </c>
      <c r="I14" s="11" t="s">
        <v>76</v>
      </c>
      <c r="J14" s="3"/>
      <c r="K14" s="4"/>
    </row>
    <row r="15" spans="1:11" ht="48" x14ac:dyDescent="0.25">
      <c r="A15" s="78"/>
      <c r="B15" s="47" t="s">
        <v>9</v>
      </c>
      <c r="C15" s="34" t="s">
        <v>117</v>
      </c>
      <c r="D15" s="47" t="s">
        <v>118</v>
      </c>
      <c r="E15" s="96"/>
      <c r="F15" s="49">
        <v>10</v>
      </c>
      <c r="G15" s="49" t="s">
        <v>47</v>
      </c>
      <c r="H15" s="49">
        <v>7</v>
      </c>
      <c r="I15" s="49" t="s">
        <v>119</v>
      </c>
      <c r="J15" s="3"/>
      <c r="K15" s="4"/>
    </row>
    <row r="16" spans="1:11" ht="24" x14ac:dyDescent="0.25">
      <c r="A16" s="78"/>
      <c r="B16" s="14" t="s">
        <v>23</v>
      </c>
      <c r="C16" s="34" t="s">
        <v>87</v>
      </c>
      <c r="D16" s="14" t="s">
        <v>33</v>
      </c>
      <c r="E16" s="96"/>
      <c r="F16" s="11">
        <f>SUM(2,3)</f>
        <v>5</v>
      </c>
      <c r="G16" s="11" t="s">
        <v>47</v>
      </c>
      <c r="H16" s="11">
        <v>4</v>
      </c>
      <c r="I16" s="11" t="s">
        <v>76</v>
      </c>
      <c r="J16" s="3"/>
      <c r="K16" s="4"/>
    </row>
    <row r="17" spans="1:11" ht="48" x14ac:dyDescent="0.25">
      <c r="A17" s="79" t="s">
        <v>35</v>
      </c>
      <c r="B17" s="9" t="s">
        <v>3</v>
      </c>
      <c r="C17" s="34" t="s">
        <v>92</v>
      </c>
      <c r="D17" s="9" t="s">
        <v>4</v>
      </c>
      <c r="E17" s="96"/>
      <c r="F17" s="6">
        <v>12</v>
      </c>
      <c r="G17" s="6" t="s">
        <v>47</v>
      </c>
      <c r="H17" s="6">
        <v>15</v>
      </c>
      <c r="I17" s="11" t="s">
        <v>96</v>
      </c>
      <c r="J17" s="3"/>
      <c r="K17" s="4"/>
    </row>
    <row r="18" spans="1:11" ht="48" x14ac:dyDescent="0.25">
      <c r="A18" s="79"/>
      <c r="B18" s="9" t="s">
        <v>9</v>
      </c>
      <c r="C18" s="34" t="s">
        <v>94</v>
      </c>
      <c r="D18" s="9" t="s">
        <v>4</v>
      </c>
      <c r="E18" s="96"/>
      <c r="F18" s="6">
        <v>4</v>
      </c>
      <c r="G18" s="6" t="s">
        <v>47</v>
      </c>
      <c r="H18" s="6">
        <v>7</v>
      </c>
      <c r="I18" s="35" t="s">
        <v>97</v>
      </c>
      <c r="J18" s="3"/>
      <c r="K18" s="4"/>
    </row>
    <row r="19" spans="1:11" ht="36" x14ac:dyDescent="0.25">
      <c r="A19" s="79"/>
      <c r="B19" s="9" t="s">
        <v>36</v>
      </c>
      <c r="C19" s="13" t="s">
        <v>37</v>
      </c>
      <c r="D19" s="9" t="s">
        <v>4</v>
      </c>
      <c r="E19" s="97"/>
      <c r="F19" s="6">
        <v>4</v>
      </c>
      <c r="G19" s="6" t="s">
        <v>47</v>
      </c>
      <c r="H19" s="6">
        <v>20</v>
      </c>
      <c r="I19" s="35" t="s">
        <v>64</v>
      </c>
      <c r="J19" s="3"/>
      <c r="K19" s="4"/>
    </row>
    <row r="21" spans="1:11" s="7" customFormat="1" x14ac:dyDescent="0.25">
      <c r="A21" s="23" t="s">
        <v>50</v>
      </c>
      <c r="B21" s="24"/>
      <c r="C21" s="24"/>
      <c r="D21" s="25"/>
      <c r="E21" s="25"/>
      <c r="F21" s="26">
        <f>SUM(F5:F19)</f>
        <v>67</v>
      </c>
      <c r="G21" s="22"/>
      <c r="H21" s="22"/>
      <c r="I21" s="22"/>
    </row>
  </sheetData>
  <mergeCells count="14">
    <mergeCell ref="A1:K2"/>
    <mergeCell ref="D3:K3"/>
    <mergeCell ref="C3:C4"/>
    <mergeCell ref="A17:A19"/>
    <mergeCell ref="A6:A7"/>
    <mergeCell ref="A8:A9"/>
    <mergeCell ref="A10:A11"/>
    <mergeCell ref="B10:B11"/>
    <mergeCell ref="A12:A16"/>
    <mergeCell ref="A3:A4"/>
    <mergeCell ref="B3:B4"/>
    <mergeCell ref="I6:I7"/>
    <mergeCell ref="H6:H7"/>
    <mergeCell ref="E5:E19"/>
  </mergeCells>
  <printOptions horizontalCentered="1" verticalCentered="1"/>
  <pageMargins left="0.31496062992125984" right="0.31496062992125984" top="0.39370078740157483" bottom="0.39370078740157483" header="0.31496062992125984" footer="0"/>
  <pageSetup paperSize="9" scale="69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1"/>
  <sheetViews>
    <sheetView workbookViewId="0">
      <selection activeCell="I21" sqref="I21"/>
    </sheetView>
  </sheetViews>
  <sheetFormatPr defaultRowHeight="15" x14ac:dyDescent="0.25"/>
  <cols>
    <col min="1" max="1" width="14.85546875" style="1" customWidth="1"/>
    <col min="2" max="2" width="7.85546875" style="1" customWidth="1"/>
    <col min="3" max="3" width="9.140625" style="1"/>
    <col min="4" max="4" width="12.85546875" style="2" customWidth="1"/>
    <col min="5" max="5" width="8.5703125" style="2" customWidth="1"/>
    <col min="6" max="6" width="14.85546875" style="2" customWidth="1"/>
    <col min="7" max="7" width="9.7109375" style="2" bestFit="1" customWidth="1"/>
    <col min="8" max="8" width="11.5703125" style="2" customWidth="1"/>
    <col min="9" max="9" width="32.42578125" style="2" customWidth="1"/>
    <col min="10" max="10" width="28.140625" customWidth="1"/>
    <col min="11" max="11" width="28.85546875" customWidth="1"/>
  </cols>
  <sheetData>
    <row r="1" spans="1:11" ht="15" customHeight="1" x14ac:dyDescent="0.25">
      <c r="A1" s="67" t="s">
        <v>162</v>
      </c>
      <c r="B1" s="68"/>
      <c r="C1" s="68"/>
      <c r="D1" s="68"/>
      <c r="E1" s="68"/>
      <c r="F1" s="68"/>
      <c r="G1" s="68"/>
      <c r="H1" s="68"/>
      <c r="I1" s="68"/>
      <c r="J1" s="69"/>
      <c r="K1" s="70"/>
    </row>
    <row r="2" spans="1:11" ht="15.75" customHeight="1" thickBot="1" x14ac:dyDescent="0.3">
      <c r="A2" s="71"/>
      <c r="B2" s="72"/>
      <c r="C2" s="72"/>
      <c r="D2" s="72"/>
      <c r="E2" s="72"/>
      <c r="F2" s="72"/>
      <c r="G2" s="72"/>
      <c r="H2" s="72"/>
      <c r="I2" s="72"/>
      <c r="J2" s="73"/>
      <c r="K2" s="74"/>
    </row>
    <row r="3" spans="1:11" ht="15.75" customHeight="1" x14ac:dyDescent="0.25">
      <c r="A3" s="82" t="s">
        <v>103</v>
      </c>
      <c r="B3" s="98" t="s">
        <v>0</v>
      </c>
      <c r="C3" s="98" t="s">
        <v>1</v>
      </c>
      <c r="D3" s="99" t="s">
        <v>38</v>
      </c>
      <c r="E3" s="99"/>
      <c r="F3" s="99"/>
      <c r="G3" s="99"/>
      <c r="H3" s="99"/>
      <c r="I3" s="99"/>
      <c r="J3" s="100"/>
      <c r="K3" s="101"/>
    </row>
    <row r="4" spans="1:11" ht="51.75" customHeight="1" thickBot="1" x14ac:dyDescent="0.3">
      <c r="A4" s="83"/>
      <c r="B4" s="66"/>
      <c r="C4" s="66"/>
      <c r="D4" s="38" t="s">
        <v>39</v>
      </c>
      <c r="E4" s="38" t="s">
        <v>42</v>
      </c>
      <c r="F4" s="39" t="s">
        <v>46</v>
      </c>
      <c r="G4" s="38" t="s">
        <v>40</v>
      </c>
      <c r="H4" s="39" t="s">
        <v>45</v>
      </c>
      <c r="I4" s="38" t="s">
        <v>41</v>
      </c>
      <c r="J4" s="40" t="s">
        <v>43</v>
      </c>
      <c r="K4" s="41" t="s">
        <v>44</v>
      </c>
    </row>
    <row r="5" spans="1:11" ht="36" x14ac:dyDescent="0.25">
      <c r="A5" s="110" t="s">
        <v>2</v>
      </c>
      <c r="B5" s="109" t="s">
        <v>23</v>
      </c>
      <c r="C5" s="107" t="s">
        <v>79</v>
      </c>
      <c r="D5" s="31" t="s">
        <v>78</v>
      </c>
      <c r="E5" s="113" t="s">
        <v>114</v>
      </c>
      <c r="F5" s="20">
        <v>32</v>
      </c>
      <c r="G5" s="20" t="s">
        <v>47</v>
      </c>
      <c r="H5" s="20">
        <v>0</v>
      </c>
      <c r="I5" s="31" t="s">
        <v>82</v>
      </c>
      <c r="J5" s="21"/>
      <c r="K5" s="28"/>
    </row>
    <row r="6" spans="1:11" ht="24" x14ac:dyDescent="0.25">
      <c r="A6" s="111"/>
      <c r="B6" s="112"/>
      <c r="C6" s="108"/>
      <c r="D6" s="6" t="s">
        <v>5</v>
      </c>
      <c r="E6" s="96"/>
      <c r="F6" s="6">
        <v>0</v>
      </c>
      <c r="G6" s="6" t="s">
        <v>47</v>
      </c>
      <c r="H6" s="6">
        <v>0</v>
      </c>
      <c r="I6" s="11" t="s">
        <v>83</v>
      </c>
      <c r="J6" s="3"/>
      <c r="K6" s="4"/>
    </row>
    <row r="7" spans="1:11" ht="24" x14ac:dyDescent="0.25">
      <c r="A7" s="111"/>
      <c r="B7" s="112"/>
      <c r="C7" s="109"/>
      <c r="D7" s="6" t="s">
        <v>6</v>
      </c>
      <c r="E7" s="96"/>
      <c r="F7" s="6">
        <v>0</v>
      </c>
      <c r="G7" s="6" t="s">
        <v>47</v>
      </c>
      <c r="H7" s="6">
        <v>0</v>
      </c>
      <c r="I7" s="11" t="s">
        <v>83</v>
      </c>
      <c r="J7" s="3"/>
      <c r="K7" s="4"/>
    </row>
    <row r="8" spans="1:11" ht="48" x14ac:dyDescent="0.25">
      <c r="A8" s="8" t="s">
        <v>11</v>
      </c>
      <c r="B8" s="6" t="s">
        <v>3</v>
      </c>
      <c r="C8" s="5" t="s">
        <v>53</v>
      </c>
      <c r="D8" s="11" t="s">
        <v>80</v>
      </c>
      <c r="E8" s="96"/>
      <c r="F8" s="6">
        <v>1</v>
      </c>
      <c r="G8" s="6" t="s">
        <v>47</v>
      </c>
      <c r="H8" s="6">
        <v>0</v>
      </c>
      <c r="I8" s="11" t="s">
        <v>81</v>
      </c>
      <c r="J8" s="3"/>
      <c r="K8" s="4"/>
    </row>
    <row r="9" spans="1:11" ht="24" x14ac:dyDescent="0.25">
      <c r="A9" s="10" t="s">
        <v>35</v>
      </c>
      <c r="B9" s="6" t="s">
        <v>3</v>
      </c>
      <c r="C9" s="5" t="s">
        <v>54</v>
      </c>
      <c r="D9" s="6" t="s">
        <v>4</v>
      </c>
      <c r="E9" s="97"/>
      <c r="F9" s="6">
        <v>1</v>
      </c>
      <c r="G9" s="6" t="s">
        <v>47</v>
      </c>
      <c r="H9" s="6">
        <v>0</v>
      </c>
      <c r="I9" s="11" t="s">
        <v>68</v>
      </c>
      <c r="J9" s="3"/>
      <c r="K9" s="4"/>
    </row>
    <row r="11" spans="1:11" s="7" customFormat="1" x14ac:dyDescent="0.25">
      <c r="A11" s="23" t="s">
        <v>50</v>
      </c>
      <c r="B11" s="24"/>
      <c r="C11" s="24"/>
      <c r="D11" s="25"/>
      <c r="E11" s="25"/>
      <c r="F11" s="37">
        <f>SUM(F5:F9)</f>
        <v>34</v>
      </c>
      <c r="G11" s="22"/>
      <c r="H11" s="22"/>
      <c r="I11" s="22"/>
    </row>
  </sheetData>
  <mergeCells count="9">
    <mergeCell ref="A1:K2"/>
    <mergeCell ref="D3:K3"/>
    <mergeCell ref="C5:C7"/>
    <mergeCell ref="A5:A7"/>
    <mergeCell ref="B5:B7"/>
    <mergeCell ref="A3:A4"/>
    <mergeCell ref="B3:B4"/>
    <mergeCell ref="C3:C4"/>
    <mergeCell ref="E5:E9"/>
  </mergeCells>
  <printOptions horizontalCentered="1" verticalCentered="1"/>
  <pageMargins left="0.31496062992125984" right="0.31496062992125984" top="0.39370078740157483" bottom="0.39370078740157483" header="0.31496062992125984" footer="0"/>
  <pageSetup paperSize="9" scale="78" orientation="landscape" horizontalDpi="4294967293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"/>
  <sheetViews>
    <sheetView workbookViewId="0">
      <selection activeCell="A6" sqref="A6"/>
    </sheetView>
  </sheetViews>
  <sheetFormatPr defaultRowHeight="39.75" customHeight="1" x14ac:dyDescent="0.25"/>
  <cols>
    <col min="1" max="1" width="10.28515625" style="1" bestFit="1" customWidth="1"/>
    <col min="2" max="2" width="16.5703125" style="1" bestFit="1" customWidth="1"/>
    <col min="3" max="3" width="22" style="1" bestFit="1" customWidth="1"/>
    <col min="4" max="4" width="6.7109375" style="1" bestFit="1" customWidth="1"/>
    <col min="5" max="5" width="22" style="1" bestFit="1" customWidth="1"/>
    <col min="6" max="6" width="6.7109375" style="1" bestFit="1" customWidth="1"/>
    <col min="7" max="7" width="12.85546875" style="1" customWidth="1"/>
    <col min="8" max="16384" width="9.140625" style="1"/>
  </cols>
  <sheetData>
    <row r="1" spans="1:7" ht="39.75" customHeight="1" thickBot="1" x14ac:dyDescent="0.3">
      <c r="A1" s="51" t="s">
        <v>120</v>
      </c>
      <c r="B1" s="52" t="s">
        <v>121</v>
      </c>
      <c r="C1" s="114" t="s">
        <v>122</v>
      </c>
      <c r="D1" s="114"/>
      <c r="E1" s="114" t="s">
        <v>123</v>
      </c>
      <c r="F1" s="114"/>
      <c r="G1" s="53" t="s">
        <v>124</v>
      </c>
    </row>
    <row r="2" spans="1:7" ht="39.75" customHeight="1" x14ac:dyDescent="0.25">
      <c r="A2" s="54" t="s">
        <v>125</v>
      </c>
      <c r="B2" s="55" t="s">
        <v>126</v>
      </c>
      <c r="C2" s="55" t="s">
        <v>127</v>
      </c>
      <c r="D2" s="55" t="s">
        <v>128</v>
      </c>
      <c r="E2" s="55" t="s">
        <v>129</v>
      </c>
      <c r="F2" s="55" t="s">
        <v>128</v>
      </c>
      <c r="G2" s="56" t="s">
        <v>128</v>
      </c>
    </row>
    <row r="3" spans="1:7" ht="39.75" customHeight="1" x14ac:dyDescent="0.25">
      <c r="A3" s="57" t="s">
        <v>130</v>
      </c>
      <c r="B3" s="58" t="s">
        <v>131</v>
      </c>
      <c r="C3" s="58" t="s">
        <v>127</v>
      </c>
      <c r="D3" s="58" t="s">
        <v>128</v>
      </c>
      <c r="E3" s="58" t="s">
        <v>132</v>
      </c>
      <c r="F3" s="58" t="s">
        <v>128</v>
      </c>
      <c r="G3" s="59" t="s">
        <v>128</v>
      </c>
    </row>
    <row r="4" spans="1:7" ht="39.75" customHeight="1" x14ac:dyDescent="0.25">
      <c r="A4" s="57" t="s">
        <v>133</v>
      </c>
      <c r="B4" s="58" t="s">
        <v>134</v>
      </c>
      <c r="C4" s="60" t="s">
        <v>135</v>
      </c>
      <c r="D4" s="58" t="s">
        <v>136</v>
      </c>
      <c r="E4" s="58" t="s">
        <v>137</v>
      </c>
      <c r="F4" s="58" t="s">
        <v>136</v>
      </c>
      <c r="G4" s="59" t="s">
        <v>136</v>
      </c>
    </row>
    <row r="5" spans="1:7" ht="39.75" customHeight="1" x14ac:dyDescent="0.25">
      <c r="A5" s="57" t="s">
        <v>138</v>
      </c>
      <c r="B5" s="58" t="s">
        <v>139</v>
      </c>
      <c r="C5" s="58" t="s">
        <v>140</v>
      </c>
      <c r="D5" s="58" t="s">
        <v>128</v>
      </c>
      <c r="E5" s="58" t="s">
        <v>141</v>
      </c>
      <c r="F5" s="58" t="s">
        <v>142</v>
      </c>
      <c r="G5" s="59" t="s">
        <v>128</v>
      </c>
    </row>
    <row r="6" spans="1:7" ht="48" customHeight="1" x14ac:dyDescent="0.25">
      <c r="A6" s="57" t="s">
        <v>143</v>
      </c>
      <c r="B6" s="60" t="s">
        <v>144</v>
      </c>
      <c r="C6" s="58" t="s">
        <v>140</v>
      </c>
      <c r="D6" s="58" t="s">
        <v>145</v>
      </c>
      <c r="E6" s="58" t="s">
        <v>146</v>
      </c>
      <c r="F6" s="58" t="s">
        <v>147</v>
      </c>
      <c r="G6" s="59" t="s">
        <v>145</v>
      </c>
    </row>
    <row r="7" spans="1:7" ht="39.75" customHeight="1" x14ac:dyDescent="0.25">
      <c r="A7" s="57" t="s">
        <v>148</v>
      </c>
      <c r="B7" s="58" t="s">
        <v>149</v>
      </c>
      <c r="C7" s="58" t="s">
        <v>150</v>
      </c>
      <c r="D7" s="58" t="s">
        <v>151</v>
      </c>
      <c r="E7" s="58" t="s">
        <v>152</v>
      </c>
      <c r="F7" s="58" t="s">
        <v>151</v>
      </c>
      <c r="G7" s="59" t="s">
        <v>151</v>
      </c>
    </row>
    <row r="8" spans="1:7" ht="39.75" customHeight="1" thickBot="1" x14ac:dyDescent="0.3">
      <c r="A8" s="61" t="s">
        <v>153</v>
      </c>
      <c r="B8" s="62" t="s">
        <v>154</v>
      </c>
      <c r="C8" s="62" t="s">
        <v>155</v>
      </c>
      <c r="D8" s="62" t="s">
        <v>156</v>
      </c>
      <c r="E8" s="63" t="s">
        <v>157</v>
      </c>
      <c r="F8" s="62" t="s">
        <v>156</v>
      </c>
      <c r="G8" s="64" t="s">
        <v>156</v>
      </c>
    </row>
  </sheetData>
  <mergeCells count="2">
    <mergeCell ref="C1:D1"/>
    <mergeCell ref="E1:F1"/>
  </mergeCells>
  <pageMargins left="0.7" right="0.7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6</vt:i4>
      </vt:variant>
    </vt:vector>
  </HeadingPairs>
  <TitlesOfParts>
    <vt:vector size="6" baseType="lpstr">
      <vt:lpstr>1.et</vt:lpstr>
      <vt:lpstr>2.et</vt:lpstr>
      <vt:lpstr>3.et</vt:lpstr>
      <vt:lpstr>4.et</vt:lpstr>
      <vt:lpstr>5.et</vt:lpstr>
      <vt:lpstr>ETAPY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Divín Pavel</cp:lastModifiedBy>
  <cp:lastPrinted>2019-11-01T09:56:53Z</cp:lastPrinted>
  <dcterms:created xsi:type="dcterms:W3CDTF">2019-10-17T11:12:59Z</dcterms:created>
  <dcterms:modified xsi:type="dcterms:W3CDTF">2019-11-21T13:32:23Z</dcterms:modified>
</cp:coreProperties>
</file>